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3275" windowHeight="5895" firstSheet="1" activeTab="3"/>
  </bookViews>
  <sheets>
    <sheet name="PROGRAME" sheetId="1" state="hidden" r:id="rId1"/>
    <sheet name="UNICE" sheetId="2" r:id="rId2"/>
    <sheet name="UNICE CV" sheetId="3" r:id="rId3"/>
    <sheet name="PENS.50%" sheetId="4" r:id="rId4"/>
    <sheet name="TESTE" sheetId="6" state="hidden" r:id="rId5"/>
  </sheets>
  <calcPr calcId="125725"/>
</workbook>
</file>

<file path=xl/calcChain.xml><?xml version="1.0" encoding="utf-8"?>
<calcChain xmlns="http://schemas.openxmlformats.org/spreadsheetml/2006/main">
  <c r="G22" i="6"/>
  <c r="G21"/>
  <c r="G16"/>
  <c r="G44" i="1"/>
  <c r="G19"/>
  <c r="G43"/>
  <c r="G40"/>
  <c r="G18" i="4"/>
  <c r="G28" s="1"/>
  <c r="G27"/>
  <c r="G20" i="3"/>
  <c r="G19"/>
  <c r="G53" i="2"/>
  <c r="G50"/>
  <c r="G48"/>
  <c r="G40"/>
  <c r="G10"/>
  <c r="G13" i="6"/>
  <c r="G16" i="3" l="1"/>
  <c r="G34" i="1" l="1"/>
  <c r="G12" i="3"/>
  <c r="G24" i="1"/>
  <c r="G54" i="2" l="1"/>
  <c r="G27" i="1"/>
  <c r="G35" l="1"/>
</calcChain>
</file>

<file path=xl/sharedStrings.xml><?xml version="1.0" encoding="utf-8"?>
<sst xmlns="http://schemas.openxmlformats.org/spreadsheetml/2006/main" count="428" uniqueCount="216">
  <si>
    <t>Gentiana</t>
  </si>
  <si>
    <t>Programe</t>
  </si>
  <si>
    <t>Saralex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</si>
  <si>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</si>
  <si>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</si>
  <si>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</si>
  <si>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</si>
  <si>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</si>
  <si>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</si>
  <si>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</si>
  <si>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</si>
  <si>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</si>
  <si>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Unice+MSS</t>
  </si>
  <si>
    <t>cesionata lei</t>
  </si>
  <si>
    <t>Unice</t>
  </si>
  <si>
    <t>plata factura</t>
  </si>
  <si>
    <t>T O T A L  FARMEXPERT</t>
  </si>
  <si>
    <t>T O T A L  MEDIPLUS</t>
  </si>
  <si>
    <t>medicament</t>
  </si>
  <si>
    <t>Tip</t>
  </si>
  <si>
    <t>plata factura cesionata</t>
  </si>
  <si>
    <t>UNICE</t>
  </si>
  <si>
    <t>PENSIONARI 50%</t>
  </si>
  <si>
    <t>TOTAL MEDIPLUS</t>
  </si>
  <si>
    <t>medic.</t>
  </si>
  <si>
    <t>Andisima</t>
  </si>
  <si>
    <t>TOTAL</t>
  </si>
  <si>
    <t>Gentiana SRL</t>
  </si>
  <si>
    <t>Pharmaclin</t>
  </si>
  <si>
    <t>TOTAL  FARMEXIM</t>
  </si>
  <si>
    <t>TOTAL  FARMEXPERT</t>
  </si>
  <si>
    <t>Balsam</t>
  </si>
  <si>
    <t>Remedium</t>
  </si>
  <si>
    <t>TOTAL MEDIPLUS EXIM</t>
  </si>
  <si>
    <t>PENS.990</t>
  </si>
  <si>
    <t>TOTAL FARMEXIM</t>
  </si>
  <si>
    <t>T O T A L</t>
  </si>
  <si>
    <t>Aden Farm Srl</t>
  </si>
  <si>
    <t>Crisfarm</t>
  </si>
  <si>
    <t>Silver Woolf</t>
  </si>
  <si>
    <t>Luana Farm</t>
  </si>
  <si>
    <t>Heracleum Srl</t>
  </si>
  <si>
    <t>TOTAL FARMEXPERT</t>
  </si>
  <si>
    <t xml:space="preserve">Teste </t>
  </si>
  <si>
    <t>Saralex SRL</t>
  </si>
  <si>
    <t>TOTAL EUROPHARM HOLDING SA</t>
  </si>
  <si>
    <t>Pensionari</t>
  </si>
  <si>
    <t>Netline Design</t>
  </si>
  <si>
    <t>medicamente cu si fara contributie personala-activitate curenta</t>
  </si>
  <si>
    <t>4639/13.05.2019</t>
  </si>
  <si>
    <t>Unice CV</t>
  </si>
  <si>
    <t>UNICE C-V</t>
  </si>
  <si>
    <t>TOTAL PHARMAFARM</t>
  </si>
  <si>
    <t>Pharmaclin Srl</t>
  </si>
  <si>
    <t>TOTAL ROPHARMA LOGISTIC</t>
  </si>
  <si>
    <t>Teste adulti</t>
  </si>
  <si>
    <t>Teste</t>
  </si>
  <si>
    <t>IUNIE 2019</t>
  </si>
  <si>
    <t>Lumileva Farm</t>
  </si>
  <si>
    <t>366/03.06.2019</t>
  </si>
  <si>
    <t>43805/27.05.2019</t>
  </si>
  <si>
    <t>43803/27.05.2019</t>
  </si>
  <si>
    <t>43806/27.05.2019</t>
  </si>
  <si>
    <t>5363/31.05.2019</t>
  </si>
  <si>
    <t>363/31.05.2019</t>
  </si>
  <si>
    <t>Pens.990</t>
  </si>
  <si>
    <t>IUNIE2019</t>
  </si>
  <si>
    <t>Apostol</t>
  </si>
  <si>
    <t>Asklepios Srl</t>
  </si>
  <si>
    <t>359/30.05.2019</t>
  </si>
  <si>
    <t>FARM SOMESAN</t>
  </si>
  <si>
    <t>385/07.06.2019</t>
  </si>
  <si>
    <t>Lumileva SRL</t>
  </si>
  <si>
    <t>8540/22.05.2019</t>
  </si>
  <si>
    <t>Ado</t>
  </si>
  <si>
    <t>T O T A L MEDIPLUS</t>
  </si>
  <si>
    <t xml:space="preserve">TOTAL  </t>
  </si>
  <si>
    <t>IULIE 2019</t>
  </si>
  <si>
    <t>426/27.06.2019</t>
  </si>
  <si>
    <t>ADO</t>
  </si>
  <si>
    <t>TOTAL  MEDIPLUS</t>
  </si>
  <si>
    <t>457/04.07.2019</t>
  </si>
  <si>
    <t>8548/26.06.2019</t>
  </si>
  <si>
    <t>6628/03.07.2019</t>
  </si>
  <si>
    <t xml:space="preserve">IUNIE 2019 </t>
  </si>
  <si>
    <t>354/28.05.2019</t>
  </si>
  <si>
    <t>44095/27.06.2019</t>
  </si>
  <si>
    <t>7524/11.07.2019</t>
  </si>
  <si>
    <t>ONCO CV</t>
  </si>
  <si>
    <t>44140/09.07.2019</t>
  </si>
  <si>
    <t>7861/22.07.2019</t>
  </si>
  <si>
    <t>5396/03.06.2019</t>
  </si>
  <si>
    <t>22/30.04.2019</t>
  </si>
  <si>
    <t>00020/30.04.2019</t>
  </si>
  <si>
    <t>578/18.06.2019</t>
  </si>
  <si>
    <t>6172/30.04.2019</t>
  </si>
  <si>
    <t>8123/30.04.2019</t>
  </si>
  <si>
    <t>357/30.05.2019</t>
  </si>
  <si>
    <t>187/30.04.2019</t>
  </si>
  <si>
    <t>494/30.04.2019</t>
  </si>
  <si>
    <t xml:space="preserve">Ani-Sam Gaga </t>
  </si>
  <si>
    <t>424/27.06.2019</t>
  </si>
  <si>
    <t>360/30.04.2019</t>
  </si>
  <si>
    <t>397/30.04.2019</t>
  </si>
  <si>
    <t>404/20.06.2019</t>
  </si>
  <si>
    <t>24/30.04.2019</t>
  </si>
  <si>
    <t>12/30.04.2019</t>
  </si>
  <si>
    <t>001496/30.04.2019</t>
  </si>
  <si>
    <t>001502/30.04.2019</t>
  </si>
  <si>
    <t>001505/30.04.2019</t>
  </si>
  <si>
    <t>001493/30.04.2019</t>
  </si>
  <si>
    <t>001490/30.04.2019</t>
  </si>
  <si>
    <t>001499/30.04.2019</t>
  </si>
  <si>
    <t>Elodea</t>
  </si>
  <si>
    <t>470/15.07.2019</t>
  </si>
  <si>
    <t>46/30.04.2019</t>
  </si>
  <si>
    <t>362/31.05.2019</t>
  </si>
  <si>
    <t>020/30.04.2019</t>
  </si>
  <si>
    <t>367/03.06.2019</t>
  </si>
  <si>
    <t>0001036/30.04.2019</t>
  </si>
  <si>
    <t>2057/30.04.2019</t>
  </si>
  <si>
    <t>235/30.04.2019</t>
  </si>
  <si>
    <t>1057/30.04.2019</t>
  </si>
  <si>
    <t>468/30.04.2019</t>
  </si>
  <si>
    <t>427/27.06.2019</t>
  </si>
  <si>
    <t>162/30.04.2019</t>
  </si>
  <si>
    <t>3126/30.04.2019</t>
  </si>
  <si>
    <t>2528/30.04.2019</t>
  </si>
  <si>
    <t>4207/30.04.2019</t>
  </si>
  <si>
    <t>4106/30.04.2019</t>
  </si>
  <si>
    <t>5106/30.04.2019</t>
  </si>
  <si>
    <t>530/30.04.2019</t>
  </si>
  <si>
    <t>1664/30.04.2019</t>
  </si>
  <si>
    <t>961/30.04.2019</t>
  </si>
  <si>
    <t>268/30.04.2019</t>
  </si>
  <si>
    <t>0000136/30.04.2019</t>
  </si>
  <si>
    <t>523/30.04.2019</t>
  </si>
  <si>
    <t>0019/30.04.2019</t>
  </si>
  <si>
    <t>51/27.06.2019</t>
  </si>
  <si>
    <t>3333/31.05.2019</t>
  </si>
  <si>
    <t>133/30.04.2019</t>
  </si>
  <si>
    <t>5986/19.06.2019</t>
  </si>
  <si>
    <t>206/30.04.2019</t>
  </si>
  <si>
    <t>MSS-CV</t>
  </si>
  <si>
    <t>021/31.05.2019</t>
  </si>
  <si>
    <t>23/31.05.2019</t>
  </si>
  <si>
    <t>0020/31.05.2019</t>
  </si>
  <si>
    <t>CRISFARM</t>
  </si>
  <si>
    <t>001526/31.05.2019</t>
  </si>
  <si>
    <t>2060/31.05.2019</t>
  </si>
  <si>
    <t>260/31.05.2019</t>
  </si>
  <si>
    <t>1060/31.05.2019</t>
  </si>
  <si>
    <t>00021/31.05.2019</t>
  </si>
  <si>
    <t>001495/30.04.2019</t>
  </si>
  <si>
    <t>001501/30.04.2019</t>
  </si>
  <si>
    <t>001504/30.04.2019</t>
  </si>
  <si>
    <t>001492/30.04.2019</t>
  </si>
  <si>
    <t>001489/30.04.2019</t>
  </si>
  <si>
    <t>001498/30.04.2019</t>
  </si>
  <si>
    <t>2058/30.04.2019</t>
  </si>
  <si>
    <t>236/30.04.2019</t>
  </si>
  <si>
    <t>1058/30.04.2019</t>
  </si>
  <si>
    <t>1663/30.04.2019</t>
  </si>
  <si>
    <t>266/30.04.2019</t>
  </si>
  <si>
    <t>0000135/30.04.2019</t>
  </si>
  <si>
    <t>522/30.04.2019</t>
  </si>
  <si>
    <t>0018/30.04.2019</t>
  </si>
  <si>
    <t>21/30.04.2019</t>
  </si>
  <si>
    <t>019/30.04.2019</t>
  </si>
  <si>
    <t>00019/30.04.2019</t>
  </si>
  <si>
    <t>5846/26.06.2019</t>
  </si>
  <si>
    <t>262/31.05.2019</t>
  </si>
  <si>
    <t>6626/03.07.2019</t>
  </si>
  <si>
    <t>24/31.05.2019</t>
  </si>
  <si>
    <t>8547/26.06.2019</t>
  </si>
  <si>
    <t>0001043/31.05.2019</t>
  </si>
  <si>
    <t>6627/03.07.2019</t>
  </si>
  <si>
    <t>001522/31.05.2019</t>
  </si>
  <si>
    <t>001525/31.05.2019</t>
  </si>
  <si>
    <t>001515/31.05.2019</t>
  </si>
  <si>
    <t>AUGUST 2019</t>
  </si>
  <si>
    <t>8840/31.07.2019</t>
  </si>
  <si>
    <t>8303/06.08.2019</t>
  </si>
  <si>
    <t>00032/30.06.2019</t>
  </si>
  <si>
    <t>001527/31.05.2019</t>
  </si>
  <si>
    <t>001536/31.05.2019</t>
  </si>
  <si>
    <t>TOTAL   FARMEXIM</t>
  </si>
  <si>
    <t>636/03.07.2019</t>
  </si>
  <si>
    <t>7860/22.07.2019</t>
  </si>
  <si>
    <t>6175/31.05.2019</t>
  </si>
  <si>
    <t>0022/31.05.2019</t>
  </si>
  <si>
    <t>25/31.05.2019</t>
  </si>
  <si>
    <t>023/31.05.2019</t>
  </si>
  <si>
    <t>PLATI CESIUNI TESTE  AUGUST 2019</t>
  </si>
  <si>
    <t>PLATI CESIUNI PROGRAME AUGUST 2019</t>
  </si>
  <si>
    <t>2062/31.05.2019</t>
  </si>
  <si>
    <t>1062/31.05.2019</t>
  </si>
  <si>
    <t>419/25.06.2019</t>
  </si>
  <si>
    <t>7741/18.07.2019</t>
  </si>
  <si>
    <t>1673/31.05.2019</t>
  </si>
  <si>
    <t>270/31.05.2019</t>
  </si>
  <si>
    <t>0021/31.05.2019</t>
  </si>
  <si>
    <t>022/31.05.2019</t>
  </si>
  <si>
    <t>00022/31.05.2019</t>
  </si>
  <si>
    <t>iulie 2019</t>
  </si>
  <si>
    <t>7535/02.07.2019</t>
  </si>
  <si>
    <t>iulie 2019 7049/04.07.</t>
  </si>
  <si>
    <t>7442/25.06.2019</t>
  </si>
  <si>
    <t>7633/26.07.2019</t>
  </si>
  <si>
    <t>8231/05.08.2019</t>
  </si>
  <si>
    <t>2539/30.06.2019</t>
  </si>
  <si>
    <t>00023/31.05.2019</t>
  </si>
  <si>
    <t>T O T A L FARMEXPERT</t>
  </si>
  <si>
    <t>PLATI  CESIUNI  13  AUGUST 2019</t>
  </si>
  <si>
    <t>PLATI  CESIUNI 13 AUGUST 2019</t>
  </si>
  <si>
    <t>PLATI  CESIUNI  13 AUGUST 2019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</si>
</sst>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2">
    <xf numFmtId="0" fontId="0" fillId="0" borderId="0" xfId="0"/>
    <xf numFmtId="0" fontId="2" fillId="0" borderId="1" xfId="1" applyFont="1" applyBorder="1" applyAlignment="1">
      <alignment horizontal="center"/>
    </xf>
    <xf numFmtId="0" fontId="3" fillId="0" borderId="0" xfId="0" applyFont="1"/>
    <xf numFmtId="0" fontId="0" fillId="0" borderId="9" xfId="0" applyBorder="1"/>
    <xf numFmtId="0" fontId="2" fillId="0" borderId="2" xfId="1" applyFont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5" xfId="0" applyBorder="1"/>
    <xf numFmtId="0" fontId="2" fillId="0" borderId="8" xfId="1" applyFont="1" applyFill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0" fillId="0" borderId="1" xfId="0" applyBorder="1"/>
    <xf numFmtId="4" fontId="0" fillId="0" borderId="11" xfId="0" applyNumberFormat="1" applyBorder="1"/>
    <xf numFmtId="0" fontId="0" fillId="0" borderId="17" xfId="0" applyBorder="1"/>
    <xf numFmtId="0" fontId="0" fillId="0" borderId="6" xfId="0" applyBorder="1"/>
    <xf numFmtId="0" fontId="4" fillId="0" borderId="0" xfId="0" applyFont="1"/>
    <xf numFmtId="0" fontId="0" fillId="0" borderId="21" xfId="0" applyBorder="1"/>
    <xf numFmtId="0" fontId="0" fillId="0" borderId="14" xfId="0" applyBorder="1"/>
    <xf numFmtId="4" fontId="4" fillId="0" borderId="18" xfId="0" applyNumberFormat="1" applyFont="1" applyBorder="1"/>
    <xf numFmtId="0" fontId="5" fillId="0" borderId="0" xfId="0" applyFont="1"/>
    <xf numFmtId="0" fontId="2" fillId="0" borderId="8" xfId="1" applyFont="1" applyFill="1" applyBorder="1" applyAlignment="1">
      <alignment horizont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23" xfId="0" applyBorder="1"/>
    <xf numFmtId="0" fontId="0" fillId="0" borderId="2" xfId="0" applyBorder="1"/>
    <xf numFmtId="0" fontId="2" fillId="0" borderId="24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2" fillId="0" borderId="19" xfId="1" applyFont="1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0" fontId="0" fillId="0" borderId="32" xfId="0" applyBorder="1"/>
    <xf numFmtId="0" fontId="2" fillId="0" borderId="17" xfId="1" applyFont="1" applyBorder="1" applyAlignment="1">
      <alignment horizontal="center"/>
    </xf>
    <xf numFmtId="4" fontId="0" fillId="0" borderId="35" xfId="0" applyNumberFormat="1" applyBorder="1"/>
    <xf numFmtId="0" fontId="0" fillId="0" borderId="36" xfId="0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38" xfId="0" applyNumberFormat="1" applyBorder="1"/>
    <xf numFmtId="4" fontId="0" fillId="0" borderId="8" xfId="0" applyNumberFormat="1" applyBorder="1"/>
    <xf numFmtId="0" fontId="0" fillId="0" borderId="30" xfId="0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14" fontId="0" fillId="0" borderId="5" xfId="0" applyNumberFormat="1" applyBorder="1" applyAlignment="1">
      <alignment vertical="center" wrapText="1"/>
    </xf>
    <xf numFmtId="0" fontId="2" fillId="0" borderId="28" xfId="1" applyFont="1" applyBorder="1" applyAlignment="1">
      <alignment horizontal="center"/>
    </xf>
    <xf numFmtId="0" fontId="0" fillId="0" borderId="29" xfId="0" applyBorder="1"/>
    <xf numFmtId="0" fontId="0" fillId="0" borderId="14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32" xfId="0" applyFill="1" applyBorder="1"/>
    <xf numFmtId="14" fontId="0" fillId="0" borderId="3" xfId="0" applyNumberFormat="1" applyBorder="1" applyAlignment="1">
      <alignment vertical="center" wrapText="1"/>
    </xf>
    <xf numFmtId="0" fontId="0" fillId="0" borderId="34" xfId="0" applyFill="1" applyBorder="1"/>
    <xf numFmtId="4" fontId="0" fillId="0" borderId="22" xfId="0" applyNumberFormat="1" applyFill="1" applyBorder="1"/>
    <xf numFmtId="0" fontId="0" fillId="0" borderId="32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4" fontId="0" fillId="0" borderId="40" xfId="0" applyNumberFormat="1" applyBorder="1"/>
    <xf numFmtId="0" fontId="0" fillId="0" borderId="0" xfId="0" applyFill="1" applyBorder="1" applyAlignment="1">
      <alignment horizontal="right"/>
    </xf>
    <xf numFmtId="0" fontId="0" fillId="0" borderId="4" xfId="0" applyBorder="1"/>
    <xf numFmtId="0" fontId="0" fillId="0" borderId="3" xfId="0" applyFill="1" applyBorder="1"/>
    <xf numFmtId="0" fontId="0" fillId="0" borderId="34" xfId="0" applyBorder="1" applyAlignment="1">
      <alignment horizontal="left" vertical="center" wrapText="1"/>
    </xf>
    <xf numFmtId="0" fontId="0" fillId="0" borderId="36" xfId="0" applyFill="1" applyBorder="1" applyAlignment="1">
      <alignment horizontal="right"/>
    </xf>
    <xf numFmtId="0" fontId="0" fillId="0" borderId="2" xfId="0" applyFont="1" applyBorder="1"/>
    <xf numFmtId="0" fontId="0" fillId="0" borderId="24" xfId="0" applyBorder="1" applyAlignment="1">
      <alignment horizontal="left" vertical="center" wrapText="1"/>
    </xf>
    <xf numFmtId="0" fontId="0" fillId="0" borderId="3" xfId="0" applyBorder="1" applyAlignment="1">
      <alignment horizontal="right"/>
    </xf>
    <xf numFmtId="4" fontId="0" fillId="0" borderId="0" xfId="0" applyNumberFormat="1" applyBorder="1"/>
    <xf numFmtId="0" fontId="0" fillId="0" borderId="23" xfId="0" applyBorder="1" applyAlignment="1">
      <alignment vertical="center"/>
    </xf>
    <xf numFmtId="0" fontId="0" fillId="0" borderId="32" xfId="0" applyBorder="1" applyAlignment="1">
      <alignment vertical="center"/>
    </xf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49" fontId="0" fillId="0" borderId="23" xfId="0" applyNumberFormat="1" applyBorder="1"/>
    <xf numFmtId="4" fontId="0" fillId="0" borderId="15" xfId="0" applyNumberFormat="1" applyBorder="1"/>
    <xf numFmtId="0" fontId="0" fillId="0" borderId="0" xfId="0" applyAlignment="1">
      <alignment horizontal="right"/>
    </xf>
    <xf numFmtId="0" fontId="9" fillId="0" borderId="10" xfId="0" applyFont="1" applyBorder="1" applyAlignment="1">
      <alignment horizontal="right" wrapText="1"/>
    </xf>
    <xf numFmtId="0" fontId="0" fillId="0" borderId="10" xfId="0" applyBorder="1" applyAlignment="1">
      <alignment horizontal="right"/>
    </xf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4" fontId="0" fillId="0" borderId="33" xfId="0" applyNumberFormat="1" applyFill="1" applyBorder="1"/>
    <xf numFmtId="0" fontId="0" fillId="0" borderId="2" xfId="0" applyBorder="1" applyAlignment="1">
      <alignment horizontal="right"/>
    </xf>
    <xf numFmtId="0" fontId="0" fillId="0" borderId="37" xfId="0" applyBorder="1" applyAlignment="1">
      <alignment horizontal="right"/>
    </xf>
    <xf numFmtId="4" fontId="4" fillId="0" borderId="25" xfId="0" applyNumberFormat="1" applyFont="1" applyBorder="1"/>
    <xf numFmtId="49" fontId="0" fillId="0" borderId="5" xfId="0" applyNumberFormat="1" applyBorder="1"/>
    <xf numFmtId="0" fontId="0" fillId="0" borderId="30" xfId="0" applyBorder="1" applyAlignment="1">
      <alignment horizontal="right"/>
    </xf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41" xfId="0" applyBorder="1"/>
    <xf numFmtId="0" fontId="1" fillId="0" borderId="10" xfId="1" applyFont="1" applyBorder="1" applyAlignment="1">
      <alignment horizontal="right"/>
    </xf>
    <xf numFmtId="0" fontId="0" fillId="0" borderId="24" xfId="0" applyFill="1" applyBorder="1" applyAlignment="1">
      <alignment horizontal="right"/>
    </xf>
    <xf numFmtId="4" fontId="0" fillId="0" borderId="31" xfId="0" applyNumberFormat="1" applyBorder="1"/>
    <xf numFmtId="4" fontId="0" fillId="0" borderId="22" xfId="0" applyNumberFormat="1" applyBorder="1"/>
    <xf numFmtId="0" fontId="0" fillId="0" borderId="42" xfId="0" applyFill="1" applyBorder="1" applyAlignment="1">
      <alignment horizontal="right"/>
    </xf>
    <xf numFmtId="0" fontId="0" fillId="0" borderId="36" xfId="0" applyBorder="1" applyAlignment="1">
      <alignment vertical="center"/>
    </xf>
    <xf numFmtId="4" fontId="0" fillId="0" borderId="38" xfId="0" applyNumberFormat="1" applyFill="1" applyBorder="1"/>
    <xf numFmtId="49" fontId="0" fillId="0" borderId="36" xfId="0" applyNumberFormat="1" applyBorder="1"/>
    <xf numFmtId="0" fontId="0" fillId="0" borderId="27" xfId="0" applyBorder="1"/>
    <xf numFmtId="4" fontId="4" fillId="0" borderId="44" xfId="0" applyNumberFormat="1" applyFont="1" applyBorder="1"/>
    <xf numFmtId="0" fontId="0" fillId="0" borderId="23" xfId="0" applyFill="1" applyBorder="1" applyAlignment="1">
      <alignment horizontal="right"/>
    </xf>
    <xf numFmtId="1" fontId="9" fillId="0" borderId="43" xfId="0" applyNumberFormat="1" applyFont="1" applyBorder="1" applyAlignment="1">
      <alignment horizontal="right" vertical="center" wrapText="1"/>
    </xf>
    <xf numFmtId="1" fontId="9" fillId="0" borderId="10" xfId="0" applyNumberFormat="1" applyFont="1" applyBorder="1" applyAlignment="1">
      <alignment horizontal="right" vertical="center"/>
    </xf>
    <xf numFmtId="0" fontId="0" fillId="0" borderId="43" xfId="0" applyBorder="1"/>
    <xf numFmtId="0" fontId="0" fillId="2" borderId="3" xfId="0" applyFill="1" applyBorder="1"/>
    <xf numFmtId="0" fontId="0" fillId="0" borderId="5" xfId="0" applyFill="1" applyBorder="1"/>
    <xf numFmtId="0" fontId="0" fillId="0" borderId="30" xfId="0" applyFont="1" applyBorder="1"/>
    <xf numFmtId="0" fontId="0" fillId="0" borderId="39" xfId="0" applyFill="1" applyBorder="1" applyAlignment="1">
      <alignment horizontal="right"/>
    </xf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0" fontId="1" fillId="0" borderId="17" xfId="1" applyFont="1" applyBorder="1" applyAlignment="1">
      <alignment horizontal="right"/>
    </xf>
    <xf numFmtId="0" fontId="0" fillId="0" borderId="24" xfId="0" applyBorder="1"/>
    <xf numFmtId="0" fontId="1" fillId="0" borderId="6" xfId="1" applyFont="1" applyBorder="1" applyAlignment="1">
      <alignment horizontal="right"/>
    </xf>
    <xf numFmtId="0" fontId="0" fillId="0" borderId="45" xfId="0" applyFill="1" applyBorder="1" applyAlignment="1">
      <alignment horizontal="right"/>
    </xf>
    <xf numFmtId="49" fontId="0" fillId="0" borderId="4" xfId="0" applyNumberFormat="1" applyBorder="1"/>
    <xf numFmtId="0" fontId="0" fillId="0" borderId="14" xfId="0" applyBorder="1" applyAlignment="1">
      <alignment horizontal="right"/>
    </xf>
    <xf numFmtId="0" fontId="0" fillId="0" borderId="14" xfId="0" applyFill="1" applyBorder="1"/>
    <xf numFmtId="14" fontId="0" fillId="0" borderId="3" xfId="0" applyNumberFormat="1" applyBorder="1" applyAlignment="1">
      <alignment horizontal="left"/>
    </xf>
    <xf numFmtId="4" fontId="0" fillId="0" borderId="44" xfId="0" applyNumberFormat="1" applyBorder="1"/>
    <xf numFmtId="0" fontId="2" fillId="0" borderId="10" xfId="1" applyFont="1" applyBorder="1" applyAlignment="1">
      <alignment horizontal="right"/>
    </xf>
    <xf numFmtId="0" fontId="2" fillId="0" borderId="6" xfId="1" applyFont="1" applyBorder="1" applyAlignment="1">
      <alignment horizontal="right"/>
    </xf>
    <xf numFmtId="4" fontId="0" fillId="0" borderId="30" xfId="0" applyNumberFormat="1" applyBorder="1"/>
    <xf numFmtId="4" fontId="0" fillId="0" borderId="19" xfId="0" applyNumberFormat="1" applyBorder="1"/>
    <xf numFmtId="0" fontId="0" fillId="0" borderId="0" xfId="0" applyFont="1" applyBorder="1"/>
    <xf numFmtId="0" fontId="0" fillId="0" borderId="4" xfId="0" applyBorder="1" applyAlignment="1">
      <alignment horizontal="right"/>
    </xf>
    <xf numFmtId="4" fontId="0" fillId="0" borderId="0" xfId="0" applyNumberFormat="1"/>
    <xf numFmtId="0" fontId="0" fillId="0" borderId="41" xfId="0" applyFill="1" applyBorder="1" applyAlignment="1">
      <alignment horizontal="left" vertical="center"/>
    </xf>
    <xf numFmtId="0" fontId="9" fillId="0" borderId="17" xfId="0" applyFont="1" applyFill="1" applyBorder="1" applyAlignment="1">
      <alignment horizontal="right" wrapText="1"/>
    </xf>
    <xf numFmtId="0" fontId="9" fillId="0" borderId="6" xfId="0" applyFont="1" applyFill="1" applyBorder="1" applyAlignment="1">
      <alignment horizontal="right" wrapText="1"/>
    </xf>
    <xf numFmtId="0" fontId="0" fillId="0" borderId="46" xfId="0" applyFill="1" applyBorder="1" applyAlignment="1">
      <alignment horizontal="right"/>
    </xf>
    <xf numFmtId="0" fontId="4" fillId="0" borderId="17" xfId="0" applyFont="1" applyBorder="1" applyAlignment="1">
      <alignment horizontal="center" wrapText="1"/>
    </xf>
    <xf numFmtId="0" fontId="0" fillId="0" borderId="47" xfId="0" applyBorder="1"/>
    <xf numFmtId="0" fontId="0" fillId="0" borderId="34" xfId="0" applyFill="1" applyBorder="1" applyAlignment="1">
      <alignment horizontal="right"/>
    </xf>
    <xf numFmtId="0" fontId="0" fillId="0" borderId="12" xfId="0" applyBorder="1"/>
    <xf numFmtId="4" fontId="0" fillId="0" borderId="18" xfId="0" applyNumberFormat="1" applyBorder="1"/>
    <xf numFmtId="0" fontId="0" fillId="0" borderId="49" xfId="0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0" fontId="0" fillId="0" borderId="9" xfId="0" applyFill="1" applyBorder="1"/>
    <xf numFmtId="0" fontId="0" fillId="0" borderId="49" xfId="0" applyBorder="1"/>
    <xf numFmtId="0" fontId="9" fillId="0" borderId="17" xfId="0" applyFont="1" applyBorder="1" applyAlignment="1">
      <alignment horizontal="right" wrapText="1"/>
    </xf>
    <xf numFmtId="49" fontId="0" fillId="0" borderId="13" xfId="0" applyNumberFormat="1" applyBorder="1"/>
    <xf numFmtId="0" fontId="0" fillId="0" borderId="9" xfId="0" applyFill="1" applyBorder="1" applyAlignment="1">
      <alignment horizontal="left" vertical="center"/>
    </xf>
    <xf numFmtId="0" fontId="4" fillId="0" borderId="17" xfId="0" applyFont="1" applyBorder="1" applyAlignment="1"/>
    <xf numFmtId="0" fontId="0" fillId="0" borderId="41" xfId="0" applyFill="1" applyBorder="1" applyAlignment="1">
      <alignment horizontal="right"/>
    </xf>
    <xf numFmtId="4" fontId="0" fillId="0" borderId="41" xfId="0" applyNumberFormat="1" applyFill="1" applyBorder="1"/>
    <xf numFmtId="0" fontId="0" fillId="0" borderId="17" xfId="0" applyBorder="1" applyAlignment="1">
      <alignment horizontal="right"/>
    </xf>
    <xf numFmtId="0" fontId="0" fillId="0" borderId="16" xfId="0" applyFill="1" applyBorder="1"/>
    <xf numFmtId="0" fontId="0" fillId="0" borderId="30" xfId="0" applyFill="1" applyBorder="1" applyAlignment="1">
      <alignment horizontal="left" vertical="center"/>
    </xf>
    <xf numFmtId="0" fontId="4" fillId="0" borderId="3" xfId="0" applyFont="1" applyBorder="1" applyAlignment="1">
      <alignment horizontal="center" wrapText="1"/>
    </xf>
    <xf numFmtId="0" fontId="0" fillId="0" borderId="45" xfId="0" applyBorder="1"/>
    <xf numFmtId="0" fontId="0" fillId="0" borderId="32" xfId="0" applyBorder="1" applyAlignment="1">
      <alignment horizontal="right"/>
    </xf>
    <xf numFmtId="0" fontId="0" fillId="0" borderId="34" xfId="0" applyFont="1" applyBorder="1"/>
    <xf numFmtId="0" fontId="0" fillId="0" borderId="12" xfId="0" applyFill="1" applyBorder="1"/>
    <xf numFmtId="0" fontId="2" fillId="0" borderId="2" xfId="0" applyFont="1" applyBorder="1"/>
    <xf numFmtId="0" fontId="0" fillId="0" borderId="28" xfId="0" applyBorder="1"/>
    <xf numFmtId="0" fontId="2" fillId="0" borderId="3" xfId="0" applyFont="1" applyBorder="1"/>
    <xf numFmtId="4" fontId="0" fillId="0" borderId="9" xfId="0" applyNumberFormat="1" applyFill="1" applyBorder="1"/>
    <xf numFmtId="0" fontId="0" fillId="0" borderId="5" xfId="0" applyFont="1" applyBorder="1"/>
    <xf numFmtId="0" fontId="0" fillId="0" borderId="3" xfId="0" applyFont="1" applyBorder="1"/>
    <xf numFmtId="0" fontId="4" fillId="0" borderId="6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0" fillId="0" borderId="34" xfId="0" applyBorder="1" applyAlignment="1">
      <alignment horizontal="right"/>
    </xf>
    <xf numFmtId="0" fontId="0" fillId="0" borderId="7" xfId="0" applyBorder="1"/>
    <xf numFmtId="0" fontId="0" fillId="0" borderId="29" xfId="0" applyBorder="1" applyAlignment="1">
      <alignment horizontal="right"/>
    </xf>
    <xf numFmtId="0" fontId="2" fillId="0" borderId="28" xfId="1" applyFont="1" applyBorder="1" applyAlignment="1">
      <alignment horizontal="right"/>
    </xf>
    <xf numFmtId="49" fontId="0" fillId="0" borderId="24" xfId="0" applyNumberFormat="1" applyBorder="1"/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/>
    </xf>
    <xf numFmtId="0" fontId="0" fillId="0" borderId="37" xfId="0" applyBorder="1" applyAlignment="1">
      <alignment vertical="center"/>
    </xf>
    <xf numFmtId="0" fontId="0" fillId="0" borderId="9" xfId="0" applyBorder="1" applyAlignment="1">
      <alignment horizontal="right"/>
    </xf>
    <xf numFmtId="4" fontId="0" fillId="0" borderId="40" xfId="0" applyNumberFormat="1" applyFill="1" applyBorder="1"/>
    <xf numFmtId="0" fontId="0" fillId="0" borderId="50" xfId="0" applyFill="1" applyBorder="1" applyAlignment="1">
      <alignment horizontal="right"/>
    </xf>
    <xf numFmtId="4" fontId="0" fillId="0" borderId="31" xfId="0" applyNumberFormat="1" applyFill="1" applyBorder="1"/>
    <xf numFmtId="0" fontId="0" fillId="0" borderId="53" xfId="0" applyBorder="1" applyAlignment="1">
      <alignment horizontal="right"/>
    </xf>
    <xf numFmtId="4" fontId="0" fillId="0" borderId="8" xfId="0" applyNumberFormat="1" applyFill="1" applyBorder="1"/>
    <xf numFmtId="0" fontId="0" fillId="0" borderId="30" xfId="0" applyFill="1" applyBorder="1"/>
    <xf numFmtId="0" fontId="0" fillId="0" borderId="37" xfId="0" applyBorder="1" applyAlignment="1">
      <alignment wrapText="1"/>
    </xf>
    <xf numFmtId="0" fontId="0" fillId="0" borderId="39" xfId="0" applyBorder="1"/>
    <xf numFmtId="4" fontId="0" fillId="0" borderId="54" xfId="0" applyNumberFormat="1" applyFill="1" applyBorder="1"/>
    <xf numFmtId="49" fontId="0" fillId="0" borderId="37" xfId="0" applyNumberFormat="1" applyBorder="1" applyAlignment="1">
      <alignment wrapText="1"/>
    </xf>
    <xf numFmtId="0" fontId="0" fillId="0" borderId="45" xfId="0" applyFill="1" applyBorder="1"/>
    <xf numFmtId="0" fontId="0" fillId="0" borderId="12" xfId="0" applyFont="1" applyBorder="1"/>
    <xf numFmtId="0" fontId="0" fillId="0" borderId="45" xfId="0" applyFont="1" applyBorder="1"/>
    <xf numFmtId="4" fontId="0" fillId="0" borderId="8" xfId="0" applyNumberFormat="1" applyBorder="1" applyAlignment="1">
      <alignment horizontal="right"/>
    </xf>
    <xf numFmtId="1" fontId="9" fillId="0" borderId="51" xfId="0" applyNumberFormat="1" applyFont="1" applyBorder="1" applyAlignment="1">
      <alignment horizontal="right" vertical="center"/>
    </xf>
    <xf numFmtId="49" fontId="0" fillId="0" borderId="29" xfId="0" applyNumberFormat="1" applyBorder="1"/>
    <xf numFmtId="4" fontId="0" fillId="0" borderId="40" xfId="0" applyNumberFormat="1" applyBorder="1" applyAlignment="1">
      <alignment horizontal="right"/>
    </xf>
    <xf numFmtId="49" fontId="0" fillId="0" borderId="27" xfId="0" applyNumberFormat="1" applyBorder="1"/>
    <xf numFmtId="0" fontId="0" fillId="0" borderId="52" xfId="0" applyFont="1" applyBorder="1"/>
    <xf numFmtId="0" fontId="2" fillId="0" borderId="5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0" fillId="0" borderId="55" xfId="0" applyFont="1" applyBorder="1"/>
    <xf numFmtId="0" fontId="0" fillId="0" borderId="19" xfId="0" applyBorder="1"/>
    <xf numFmtId="0" fontId="0" fillId="0" borderId="50" xfId="0" applyBorder="1"/>
    <xf numFmtId="0" fontId="0" fillId="0" borderId="12" xfId="0" applyFill="1" applyBorder="1" applyAlignment="1">
      <alignment horizontal="left" vertical="center"/>
    </xf>
    <xf numFmtId="4" fontId="4" fillId="0" borderId="25" xfId="0" applyNumberFormat="1" applyFont="1" applyFill="1" applyBorder="1" applyAlignment="1">
      <alignment horizontal="right"/>
    </xf>
    <xf numFmtId="0" fontId="1" fillId="0" borderId="1" xfId="1" applyFont="1" applyBorder="1" applyAlignment="1">
      <alignment horizontal="right"/>
    </xf>
    <xf numFmtId="0" fontId="1" fillId="0" borderId="28" xfId="1" applyFont="1" applyBorder="1" applyAlignment="1">
      <alignment horizontal="right"/>
    </xf>
    <xf numFmtId="0" fontId="0" fillId="0" borderId="23" xfId="0" applyFont="1" applyBorder="1"/>
    <xf numFmtId="0" fontId="0" fillId="0" borderId="23" xfId="0" applyBorder="1" applyAlignment="1">
      <alignment horizontal="right"/>
    </xf>
    <xf numFmtId="4" fontId="0" fillId="0" borderId="26" xfId="0" applyNumberFormat="1" applyBorder="1"/>
    <xf numFmtId="0" fontId="0" fillId="0" borderId="16" xfId="0" applyFont="1" applyBorder="1"/>
    <xf numFmtId="0" fontId="0" fillId="0" borderId="56" xfId="0" applyFill="1" applyBorder="1" applyAlignment="1">
      <alignment horizontal="right"/>
    </xf>
    <xf numFmtId="0" fontId="4" fillId="0" borderId="57" xfId="0" applyFont="1" applyBorder="1" applyAlignment="1">
      <alignment horizontal="center" wrapText="1"/>
    </xf>
    <xf numFmtId="0" fontId="0" fillId="0" borderId="48" xfId="0" applyBorder="1"/>
    <xf numFmtId="0" fontId="0" fillId="0" borderId="57" xfId="0" applyBorder="1"/>
    <xf numFmtId="0" fontId="4" fillId="0" borderId="47" xfId="0" applyFont="1" applyBorder="1" applyAlignment="1">
      <alignment horizontal="center" wrapText="1"/>
    </xf>
    <xf numFmtId="0" fontId="9" fillId="0" borderId="21" xfId="0" applyFont="1" applyBorder="1" applyAlignment="1">
      <alignment horizontal="right" wrapText="1"/>
    </xf>
    <xf numFmtId="0" fontId="0" fillId="0" borderId="53" xfId="0" applyFill="1" applyBorder="1" applyAlignment="1">
      <alignment horizontal="right"/>
    </xf>
    <xf numFmtId="49" fontId="0" fillId="0" borderId="3" xfId="0" applyNumberFormat="1" applyBorder="1" applyAlignment="1">
      <alignment vertical="center" wrapText="1"/>
    </xf>
    <xf numFmtId="0" fontId="0" fillId="0" borderId="27" xfId="0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0" fillId="0" borderId="36" xfId="0" applyFill="1" applyBorder="1"/>
    <xf numFmtId="0" fontId="0" fillId="0" borderId="37" xfId="0" applyBorder="1" applyAlignment="1">
      <alignment horizontal="left"/>
    </xf>
    <xf numFmtId="0" fontId="9" fillId="0" borderId="43" xfId="0" applyFont="1" applyBorder="1" applyAlignment="1">
      <alignment horizontal="right" wrapText="1"/>
    </xf>
    <xf numFmtId="0" fontId="2" fillId="0" borderId="34" xfId="0" applyFont="1" applyBorder="1"/>
    <xf numFmtId="0" fontId="4" fillId="0" borderId="58" xfId="0" applyFont="1" applyBorder="1" applyAlignment="1">
      <alignment horizontal="center" wrapText="1"/>
    </xf>
    <xf numFmtId="4" fontId="0" fillId="0" borderId="20" xfId="0" applyNumberFormat="1" applyBorder="1"/>
    <xf numFmtId="0" fontId="9" fillId="0" borderId="17" xfId="0" applyFont="1" applyBorder="1" applyAlignment="1"/>
    <xf numFmtId="0" fontId="4" fillId="0" borderId="6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14" fontId="4" fillId="0" borderId="21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0" fontId="4" fillId="0" borderId="34" xfId="0" applyFont="1" applyFill="1" applyBorder="1" applyAlignment="1">
      <alignment horizontal="right"/>
    </xf>
    <xf numFmtId="0" fontId="2" fillId="0" borderId="21" xfId="1" applyFont="1" applyBorder="1" applyAlignment="1">
      <alignment horizontal="center" wrapText="1"/>
    </xf>
    <xf numFmtId="0" fontId="2" fillId="0" borderId="14" xfId="1" applyFont="1" applyBorder="1" applyAlignment="1">
      <alignment horizontal="center" wrapText="1"/>
    </xf>
    <xf numFmtId="0" fontId="2" fillId="0" borderId="15" xfId="1" applyFont="1" applyBorder="1" applyAlignment="1">
      <alignment horizont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14" fontId="4" fillId="0" borderId="34" xfId="0" applyNumberFormat="1" applyFont="1" applyBorder="1" applyAlignment="1">
      <alignment horizontal="center" vertical="center" wrapText="1"/>
    </xf>
    <xf numFmtId="14" fontId="4" fillId="0" borderId="35" xfId="0" applyNumberFormat="1" applyFont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4"/>
  <sheetViews>
    <sheetView workbookViewId="0">
      <selection activeCell="C3" sqref="C3"/>
    </sheetView>
  </sheetViews>
  <sheetFormatPr defaultRowHeight="15"/>
  <cols>
    <col min="1" max="1" width="5" customWidth="1"/>
    <col min="2" max="2" width="20.28515625" customWidth="1"/>
    <col min="3" max="3" width="15.5703125" customWidth="1"/>
    <col min="4" max="4" width="15.7109375" customWidth="1"/>
    <col min="5" max="5" width="12.7109375" customWidth="1"/>
    <col min="6" max="6" width="15.28515625" customWidth="1"/>
    <col min="7" max="7" width="13.7109375" customWidth="1"/>
    <col min="11" max="11" width="10.140625" bestFit="1" customWidth="1"/>
  </cols>
  <sheetData>
    <row r="3" spans="1:7" ht="19.5">
      <c r="C3" s="2" t="s">
        <v>194</v>
      </c>
    </row>
    <row r="7" spans="1:7" ht="15.75" thickBot="1"/>
    <row r="8" spans="1:7" ht="26.25">
      <c r="A8" s="1" t="s">
        <v>3</v>
      </c>
      <c r="B8" s="4" t="s">
        <v>4</v>
      </c>
      <c r="C8" s="4" t="s">
        <v>5</v>
      </c>
      <c r="D8" s="5" t="s">
        <v>6</v>
      </c>
      <c r="E8" s="5" t="s">
        <v>19</v>
      </c>
      <c r="F8" s="5" t="s">
        <v>7</v>
      </c>
      <c r="G8" s="23" t="s">
        <v>20</v>
      </c>
    </row>
    <row r="9" spans="1:7" ht="15.75" thickBot="1">
      <c r="A9" s="53" t="s">
        <v>8</v>
      </c>
      <c r="B9" s="6"/>
      <c r="C9" s="6"/>
      <c r="D9" s="6" t="s">
        <v>9</v>
      </c>
      <c r="E9" s="6" t="s">
        <v>18</v>
      </c>
      <c r="F9" s="6" t="s">
        <v>10</v>
      </c>
      <c r="G9" s="33" t="s">
        <v>11</v>
      </c>
    </row>
    <row r="10" spans="1:7">
      <c r="A10" s="203">
        <v>1</v>
      </c>
      <c r="B10" s="83" t="s">
        <v>77</v>
      </c>
      <c r="C10" s="35" t="s">
        <v>28</v>
      </c>
      <c r="D10" s="114" t="s">
        <v>170</v>
      </c>
      <c r="E10" s="35" t="s">
        <v>1</v>
      </c>
      <c r="F10" s="86" t="s">
        <v>171</v>
      </c>
      <c r="G10" s="92">
        <v>186085</v>
      </c>
    </row>
    <row r="11" spans="1:7" ht="15.75" thickBot="1">
      <c r="A11" s="204"/>
      <c r="B11" s="91" t="s">
        <v>172</v>
      </c>
      <c r="C11" s="47"/>
      <c r="D11" s="46"/>
      <c r="E11" s="157"/>
      <c r="F11" s="71"/>
      <c r="G11" s="37"/>
    </row>
    <row r="12" spans="1:7">
      <c r="A12" s="203">
        <v>2</v>
      </c>
      <c r="B12" s="172" t="s">
        <v>77</v>
      </c>
      <c r="C12" s="28" t="s">
        <v>0</v>
      </c>
      <c r="D12" s="35" t="s">
        <v>82</v>
      </c>
      <c r="E12" s="69" t="s">
        <v>1</v>
      </c>
      <c r="F12" s="86" t="s">
        <v>173</v>
      </c>
      <c r="G12" s="92">
        <v>232751.58</v>
      </c>
    </row>
    <row r="13" spans="1:7" ht="15.75" thickBot="1">
      <c r="A13" s="204"/>
      <c r="B13" s="194" t="s">
        <v>83</v>
      </c>
      <c r="C13" s="103"/>
      <c r="D13" s="157"/>
      <c r="E13" s="164"/>
      <c r="F13" s="71"/>
      <c r="G13" s="37"/>
    </row>
    <row r="14" spans="1:7">
      <c r="A14" s="115">
        <v>3</v>
      </c>
      <c r="B14" s="78" t="s">
        <v>77</v>
      </c>
      <c r="C14" s="28" t="s">
        <v>2</v>
      </c>
      <c r="D14" s="28" t="s">
        <v>174</v>
      </c>
      <c r="E14" s="205" t="s">
        <v>1</v>
      </c>
      <c r="F14" s="206" t="s">
        <v>175</v>
      </c>
      <c r="G14" s="44">
        <v>320242</v>
      </c>
    </row>
    <row r="15" spans="1:7" ht="15.75" thickBot="1">
      <c r="A15" s="115"/>
      <c r="B15" s="119" t="s">
        <v>176</v>
      </c>
      <c r="C15" s="11"/>
      <c r="D15" s="11"/>
      <c r="E15" s="128"/>
      <c r="F15" s="129">
        <v>2</v>
      </c>
      <c r="G15" s="224"/>
    </row>
    <row r="16" spans="1:7">
      <c r="A16" s="95">
        <v>4</v>
      </c>
      <c r="B16" s="83" t="s">
        <v>77</v>
      </c>
      <c r="C16" s="35" t="s">
        <v>147</v>
      </c>
      <c r="D16" s="28" t="s">
        <v>90</v>
      </c>
      <c r="E16" s="158" t="s">
        <v>79</v>
      </c>
      <c r="F16" s="174" t="s">
        <v>177</v>
      </c>
      <c r="G16" s="98">
        <v>424.83</v>
      </c>
    </row>
    <row r="17" spans="1:7">
      <c r="A17" s="115"/>
      <c r="B17" s="89"/>
      <c r="C17" s="10"/>
      <c r="D17" s="11"/>
      <c r="E17" s="143" t="s">
        <v>1</v>
      </c>
      <c r="F17" s="176" t="s">
        <v>178</v>
      </c>
      <c r="G17" s="15">
        <v>7147.03</v>
      </c>
    </row>
    <row r="18" spans="1:7" ht="15.75" thickBot="1">
      <c r="A18" s="117"/>
      <c r="B18" s="91"/>
      <c r="C18" s="47"/>
      <c r="D18" s="46"/>
      <c r="E18" s="182" t="s">
        <v>1</v>
      </c>
      <c r="F18" s="90" t="s">
        <v>179</v>
      </c>
      <c r="G18" s="97">
        <v>8646.6299999999992</v>
      </c>
    </row>
    <row r="19" spans="1:7" ht="15.75" customHeight="1" thickBot="1">
      <c r="A19" s="226" t="s">
        <v>29</v>
      </c>
      <c r="B19" s="227"/>
      <c r="C19" s="227"/>
      <c r="D19" s="227"/>
      <c r="E19" s="227"/>
      <c r="F19" s="228"/>
      <c r="G19" s="202">
        <f>SUM(G10:G18)</f>
        <v>755297.07</v>
      </c>
    </row>
    <row r="20" spans="1:7" ht="15.75" customHeight="1" thickBot="1">
      <c r="A20" s="214">
        <v>1</v>
      </c>
      <c r="B20" s="75" t="s">
        <v>77</v>
      </c>
      <c r="C20" s="39" t="s">
        <v>2</v>
      </c>
      <c r="D20" s="121" t="s">
        <v>197</v>
      </c>
      <c r="E20" s="39" t="s">
        <v>1</v>
      </c>
      <c r="F20" s="120" t="s">
        <v>175</v>
      </c>
      <c r="G20" s="101">
        <v>518786.07</v>
      </c>
    </row>
    <row r="21" spans="1:7" ht="15.75" customHeight="1">
      <c r="A21" s="81">
        <v>2</v>
      </c>
      <c r="B21" s="83" t="s">
        <v>77</v>
      </c>
      <c r="C21" s="35" t="s">
        <v>39</v>
      </c>
      <c r="D21" s="28" t="s">
        <v>81</v>
      </c>
      <c r="E21" s="3" t="s">
        <v>74</v>
      </c>
      <c r="F21" s="149" t="s">
        <v>195</v>
      </c>
      <c r="G21" s="185">
        <v>316.43</v>
      </c>
    </row>
    <row r="22" spans="1:7" ht="15.75" customHeight="1">
      <c r="A22" s="145"/>
      <c r="B22" s="89"/>
      <c r="C22" s="11"/>
      <c r="D22" s="51"/>
      <c r="E22" s="3" t="s">
        <v>74</v>
      </c>
      <c r="F22" s="149" t="s">
        <v>171</v>
      </c>
      <c r="G22" s="185">
        <v>437.03</v>
      </c>
    </row>
    <row r="23" spans="1:7" ht="15.75" customHeight="1" thickBot="1">
      <c r="A23" s="167"/>
      <c r="B23" s="91"/>
      <c r="C23" s="46"/>
      <c r="D23" s="47"/>
      <c r="E23" s="45" t="s">
        <v>1</v>
      </c>
      <c r="F23" s="42" t="s">
        <v>196</v>
      </c>
      <c r="G23" s="179">
        <v>93.65</v>
      </c>
    </row>
    <row r="24" spans="1:7" ht="15.75" thickBot="1">
      <c r="A24" s="232" t="s">
        <v>30</v>
      </c>
      <c r="B24" s="233"/>
      <c r="C24" s="233"/>
      <c r="D24" s="233"/>
      <c r="E24" s="233"/>
      <c r="F24" s="234"/>
      <c r="G24" s="21">
        <f>SUM(G20:G23)</f>
        <v>519633.18000000005</v>
      </c>
    </row>
    <row r="25" spans="1:7" ht="15.75" thickBot="1">
      <c r="A25" s="214">
        <v>1</v>
      </c>
      <c r="B25" s="75" t="s">
        <v>204</v>
      </c>
      <c r="C25" s="219" t="s">
        <v>27</v>
      </c>
      <c r="D25" s="40" t="s">
        <v>205</v>
      </c>
      <c r="E25" s="20" t="s">
        <v>1</v>
      </c>
      <c r="F25" s="50" t="s">
        <v>173</v>
      </c>
      <c r="G25" s="79">
        <v>280094</v>
      </c>
    </row>
    <row r="26" spans="1:7" ht="17.25" customHeight="1" thickBot="1">
      <c r="A26" s="221">
        <v>2</v>
      </c>
      <c r="B26" s="75" t="s">
        <v>206</v>
      </c>
      <c r="C26" s="219" t="s">
        <v>44</v>
      </c>
      <c r="D26" s="220" t="s">
        <v>207</v>
      </c>
      <c r="E26" s="20" t="s">
        <v>1</v>
      </c>
      <c r="F26" s="50" t="s">
        <v>175</v>
      </c>
      <c r="G26" s="79">
        <v>421941.05</v>
      </c>
    </row>
    <row r="27" spans="1:7" ht="15.75" thickBot="1">
      <c r="A27" s="229" t="s">
        <v>45</v>
      </c>
      <c r="B27" s="230"/>
      <c r="C27" s="230"/>
      <c r="D27" s="230"/>
      <c r="E27" s="230"/>
      <c r="F27" s="231"/>
      <c r="G27" s="21">
        <f>SUM(G25:G26)</f>
        <v>702035.05</v>
      </c>
    </row>
    <row r="28" spans="1:7">
      <c r="A28" s="81">
        <v>1</v>
      </c>
      <c r="B28" s="113" t="s">
        <v>180</v>
      </c>
      <c r="C28" s="70" t="s">
        <v>31</v>
      </c>
      <c r="D28" s="57" t="s">
        <v>89</v>
      </c>
      <c r="E28" s="138" t="s">
        <v>1</v>
      </c>
      <c r="F28" s="215" t="s">
        <v>199</v>
      </c>
      <c r="G28" s="98">
        <v>4388.3100000000004</v>
      </c>
    </row>
    <row r="29" spans="1:7" ht="15.75" thickBot="1">
      <c r="A29" s="167"/>
      <c r="B29" s="216" t="s">
        <v>198</v>
      </c>
      <c r="C29" s="217"/>
      <c r="D29" s="59"/>
      <c r="E29" s="45" t="s">
        <v>1</v>
      </c>
      <c r="F29" s="42" t="s">
        <v>200</v>
      </c>
      <c r="G29" s="97">
        <v>828.49</v>
      </c>
    </row>
    <row r="30" spans="1:7">
      <c r="A30" s="81">
        <v>2</v>
      </c>
      <c r="B30" s="83" t="s">
        <v>77</v>
      </c>
      <c r="C30" s="28" t="s">
        <v>0</v>
      </c>
      <c r="D30" s="57" t="s">
        <v>86</v>
      </c>
      <c r="E30" s="28" t="s">
        <v>1</v>
      </c>
      <c r="F30" s="61" t="s">
        <v>201</v>
      </c>
      <c r="G30" s="44">
        <v>4966.28</v>
      </c>
    </row>
    <row r="31" spans="1:7">
      <c r="A31" s="145"/>
      <c r="B31" s="11" t="s">
        <v>87</v>
      </c>
      <c r="C31" s="11"/>
      <c r="D31" s="51"/>
      <c r="E31" s="147" t="s">
        <v>1</v>
      </c>
      <c r="F31" s="48" t="s">
        <v>173</v>
      </c>
      <c r="G31" s="15">
        <v>504418.38</v>
      </c>
    </row>
    <row r="32" spans="1:7">
      <c r="A32" s="132"/>
      <c r="B32" s="11"/>
      <c r="C32" s="10"/>
      <c r="D32" s="11"/>
      <c r="E32" s="147" t="s">
        <v>1</v>
      </c>
      <c r="F32" s="48" t="s">
        <v>202</v>
      </c>
      <c r="G32" s="15">
        <v>7608.07</v>
      </c>
    </row>
    <row r="33" spans="1:7" ht="15.75" thickBot="1">
      <c r="A33" s="133"/>
      <c r="B33" s="91"/>
      <c r="C33" s="47"/>
      <c r="D33" s="46"/>
      <c r="E33" s="218" t="s">
        <v>1</v>
      </c>
      <c r="F33" s="137" t="s">
        <v>203</v>
      </c>
      <c r="G33" s="127">
        <v>107520.25</v>
      </c>
    </row>
    <row r="34" spans="1:7" ht="15.75" thickBot="1">
      <c r="A34" s="229" t="s">
        <v>33</v>
      </c>
      <c r="B34" s="230"/>
      <c r="C34" s="230"/>
      <c r="D34" s="230"/>
      <c r="E34" s="230"/>
      <c r="F34" s="231"/>
      <c r="G34" s="21">
        <f>SUM(G28:G33)</f>
        <v>629729.78</v>
      </c>
    </row>
    <row r="35" spans="1:7" ht="15.75" thickBot="1">
      <c r="A35" s="232" t="s">
        <v>26</v>
      </c>
      <c r="B35" s="233"/>
      <c r="C35" s="233"/>
      <c r="D35" s="233"/>
      <c r="E35" s="233"/>
      <c r="F35" s="234"/>
      <c r="G35" s="21">
        <f>G19+G24+G27+G34</f>
        <v>2606695.08</v>
      </c>
    </row>
    <row r="37" spans="1:7" ht="15.75" thickBot="1">
      <c r="G37" s="18" t="s">
        <v>88</v>
      </c>
    </row>
    <row r="38" spans="1:7">
      <c r="A38" s="14">
        <v>1</v>
      </c>
      <c r="B38" s="172" t="s">
        <v>180</v>
      </c>
      <c r="C38" s="28" t="s">
        <v>0</v>
      </c>
      <c r="D38" s="35" t="s">
        <v>181</v>
      </c>
      <c r="E38" s="28" t="s">
        <v>88</v>
      </c>
      <c r="F38" s="86" t="s">
        <v>183</v>
      </c>
      <c r="G38" s="92">
        <v>53324.92</v>
      </c>
    </row>
    <row r="39" spans="1:7" ht="15.75" thickBot="1">
      <c r="A39" s="160"/>
      <c r="B39" s="194" t="s">
        <v>182</v>
      </c>
      <c r="C39" s="103"/>
      <c r="D39" s="157"/>
      <c r="E39" s="161"/>
      <c r="F39" s="84"/>
      <c r="G39" s="37"/>
    </row>
    <row r="40" spans="1:7" ht="15.75" thickBot="1">
      <c r="A40" s="108"/>
      <c r="B40" s="233" t="s">
        <v>35</v>
      </c>
      <c r="C40" s="233"/>
      <c r="D40" s="233"/>
      <c r="E40" s="233"/>
      <c r="F40" s="234"/>
      <c r="G40" s="88">
        <f>G38</f>
        <v>53324.92</v>
      </c>
    </row>
    <row r="41" spans="1:7">
      <c r="A41" s="41">
        <v>1</v>
      </c>
      <c r="B41" s="83" t="s">
        <v>180</v>
      </c>
      <c r="C41" s="57" t="s">
        <v>70</v>
      </c>
      <c r="D41" s="114" t="s">
        <v>208</v>
      </c>
      <c r="E41" s="27" t="s">
        <v>1</v>
      </c>
      <c r="F41" s="34" t="s">
        <v>210</v>
      </c>
      <c r="G41" s="92">
        <v>65461.96</v>
      </c>
    </row>
    <row r="42" spans="1:7" ht="15.75" thickBot="1">
      <c r="A42" s="17"/>
      <c r="B42" s="91" t="s">
        <v>209</v>
      </c>
      <c r="C42" s="47"/>
      <c r="D42" s="46"/>
      <c r="E42" s="222"/>
      <c r="F42" s="84"/>
      <c r="G42" s="37"/>
    </row>
    <row r="43" spans="1:7" ht="15.75" thickBot="1">
      <c r="A43" s="229" t="s">
        <v>45</v>
      </c>
      <c r="B43" s="230"/>
      <c r="C43" s="230"/>
      <c r="D43" s="230"/>
      <c r="E43" s="230"/>
      <c r="F43" s="231"/>
      <c r="G43" s="21">
        <f>G41</f>
        <v>65461.96</v>
      </c>
    </row>
    <row r="44" spans="1:7" ht="15.75" thickBot="1">
      <c r="A44" s="232" t="s">
        <v>26</v>
      </c>
      <c r="B44" s="233"/>
      <c r="C44" s="233"/>
      <c r="D44" s="233"/>
      <c r="E44" s="233"/>
      <c r="F44" s="234"/>
      <c r="G44" s="21">
        <f>G40+G43</f>
        <v>118786.88</v>
      </c>
    </row>
  </sheetData>
  <mergeCells count="8">
    <mergeCell ref="A19:F19"/>
    <mergeCell ref="A34:F34"/>
    <mergeCell ref="A24:F24"/>
    <mergeCell ref="A43:F43"/>
    <mergeCell ref="A44:F44"/>
    <mergeCell ref="B40:F40"/>
    <mergeCell ref="A27:F27"/>
    <mergeCell ref="A35:F35"/>
  </mergeCells>
  <pageMargins left="0" right="0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workbookViewId="0">
      <selection activeCell="B5" sqref="B5:G5"/>
    </sheetView>
  </sheetViews>
  <sheetFormatPr defaultRowHeight="15"/>
  <cols>
    <col min="1" max="1" width="5" customWidth="1"/>
    <col min="2" max="2" width="17.85546875" customWidth="1"/>
    <col min="3" max="3" width="14.28515625" customWidth="1"/>
    <col min="4" max="4" width="15.85546875" customWidth="1"/>
    <col min="5" max="5" width="11.5703125" customWidth="1"/>
    <col min="6" max="6" width="18.7109375" customWidth="1"/>
    <col min="7" max="7" width="12.85546875" customWidth="1"/>
  </cols>
  <sheetData>
    <row r="1" spans="1:7">
      <c r="C1" s="93"/>
    </row>
    <row r="3" spans="1:7">
      <c r="C3" s="22" t="s">
        <v>213</v>
      </c>
      <c r="D3" s="22"/>
      <c r="G3" s="18" t="s">
        <v>21</v>
      </c>
    </row>
    <row r="4" spans="1:7">
      <c r="C4" s="22"/>
      <c r="D4" s="22"/>
      <c r="G4" s="18"/>
    </row>
    <row r="5" spans="1:7" ht="15.75" thickBot="1">
      <c r="B5" s="238" t="s">
        <v>48</v>
      </c>
      <c r="C5" s="238"/>
      <c r="D5" s="238"/>
      <c r="E5" s="238"/>
      <c r="F5" s="238"/>
      <c r="G5" s="238"/>
    </row>
    <row r="6" spans="1:7">
      <c r="A6" s="7" t="s">
        <v>3</v>
      </c>
      <c r="B6" s="4" t="s">
        <v>4</v>
      </c>
      <c r="C6" s="4" t="s">
        <v>5</v>
      </c>
      <c r="D6" s="5" t="s">
        <v>6</v>
      </c>
      <c r="E6" s="5" t="s">
        <v>19</v>
      </c>
      <c r="F6" s="5" t="s">
        <v>7</v>
      </c>
      <c r="G6" s="12" t="s">
        <v>15</v>
      </c>
    </row>
    <row r="7" spans="1:7" ht="15.75" thickBot="1">
      <c r="A7" s="8" t="s">
        <v>8</v>
      </c>
      <c r="B7" s="6"/>
      <c r="C7" s="6"/>
      <c r="D7" s="6" t="s">
        <v>9</v>
      </c>
      <c r="E7" s="6" t="s">
        <v>18</v>
      </c>
      <c r="F7" s="6" t="s">
        <v>10</v>
      </c>
      <c r="G7" s="13" t="s">
        <v>13</v>
      </c>
    </row>
    <row r="8" spans="1:7">
      <c r="A8" s="95">
        <v>1</v>
      </c>
      <c r="B8" s="83" t="s">
        <v>66</v>
      </c>
      <c r="C8" s="28" t="s">
        <v>0</v>
      </c>
      <c r="D8" s="28" t="s">
        <v>73</v>
      </c>
      <c r="E8" s="138" t="s">
        <v>14</v>
      </c>
      <c r="F8" s="180" t="s">
        <v>92</v>
      </c>
      <c r="G8" s="98">
        <v>181249.03</v>
      </c>
    </row>
    <row r="9" spans="1:7" ht="15.75" thickBot="1">
      <c r="A9" s="8"/>
      <c r="B9" s="91" t="s">
        <v>91</v>
      </c>
      <c r="C9" s="103"/>
      <c r="D9" s="164"/>
      <c r="E9" s="103" t="s">
        <v>14</v>
      </c>
      <c r="F9" s="168" t="s">
        <v>93</v>
      </c>
      <c r="G9" s="127">
        <v>13860.25</v>
      </c>
    </row>
    <row r="10" spans="1:7" ht="15.75" customHeight="1" thickBot="1">
      <c r="A10" s="239" t="s">
        <v>35</v>
      </c>
      <c r="B10" s="240"/>
      <c r="C10" s="240"/>
      <c r="D10" s="240"/>
      <c r="E10" s="240"/>
      <c r="F10" s="241"/>
      <c r="G10" s="21">
        <f>SUM(G8:G9)</f>
        <v>195109.28</v>
      </c>
    </row>
    <row r="11" spans="1:7">
      <c r="A11" s="14">
        <v>1</v>
      </c>
      <c r="B11" s="172" t="s">
        <v>77</v>
      </c>
      <c r="C11" s="116" t="s">
        <v>37</v>
      </c>
      <c r="D11" s="27" t="s">
        <v>94</v>
      </c>
      <c r="E11" s="138" t="s">
        <v>14</v>
      </c>
      <c r="F11" s="156" t="s">
        <v>95</v>
      </c>
      <c r="G11" s="44">
        <v>83641.94</v>
      </c>
    </row>
    <row r="12" spans="1:7" ht="15.75" thickBot="1">
      <c r="A12" s="171"/>
      <c r="B12" s="103"/>
      <c r="C12" s="47"/>
      <c r="D12" s="169"/>
      <c r="E12" s="45" t="s">
        <v>14</v>
      </c>
      <c r="F12" s="170" t="s">
        <v>96</v>
      </c>
      <c r="G12" s="97">
        <v>13275.14</v>
      </c>
    </row>
    <row r="13" spans="1:7">
      <c r="A13" s="124">
        <v>2</v>
      </c>
      <c r="B13" s="83" t="s">
        <v>57</v>
      </c>
      <c r="C13" s="74" t="s">
        <v>25</v>
      </c>
      <c r="D13" s="28" t="s">
        <v>97</v>
      </c>
      <c r="E13" s="73" t="s">
        <v>14</v>
      </c>
      <c r="F13" s="34" t="s">
        <v>98</v>
      </c>
      <c r="G13" s="85">
        <v>7084.81</v>
      </c>
    </row>
    <row r="14" spans="1:7" ht="15.75" thickBot="1">
      <c r="A14" s="125"/>
      <c r="B14" s="66"/>
      <c r="C14" s="47"/>
      <c r="D14" s="46"/>
      <c r="E14" s="169" t="s">
        <v>14</v>
      </c>
      <c r="F14" s="42" t="s">
        <v>99</v>
      </c>
      <c r="G14" s="177">
        <v>59931.6</v>
      </c>
    </row>
    <row r="15" spans="1:7">
      <c r="A15" s="124">
        <v>3</v>
      </c>
      <c r="B15" s="83" t="s">
        <v>77</v>
      </c>
      <c r="C15" s="35" t="s">
        <v>100</v>
      </c>
      <c r="D15" s="28" t="s">
        <v>101</v>
      </c>
      <c r="E15" s="173" t="s">
        <v>14</v>
      </c>
      <c r="F15" s="174" t="s">
        <v>102</v>
      </c>
      <c r="G15" s="98">
        <v>19788.77</v>
      </c>
    </row>
    <row r="16" spans="1:7" ht="15.75" thickBot="1">
      <c r="A16" s="125"/>
      <c r="B16" s="46"/>
      <c r="C16" s="47"/>
      <c r="D16" s="46"/>
      <c r="E16" s="45" t="s">
        <v>14</v>
      </c>
      <c r="F16" s="90" t="s">
        <v>103</v>
      </c>
      <c r="G16" s="97">
        <v>10803.94</v>
      </c>
    </row>
    <row r="17" spans="1:7" ht="15.75" thickBot="1">
      <c r="A17" s="19">
        <v>4</v>
      </c>
      <c r="B17" s="75" t="s">
        <v>57</v>
      </c>
      <c r="C17" s="175" t="s">
        <v>67</v>
      </c>
      <c r="D17" s="20" t="s">
        <v>104</v>
      </c>
      <c r="E17" s="100" t="s">
        <v>14</v>
      </c>
      <c r="F17" s="87" t="s">
        <v>105</v>
      </c>
      <c r="G17" s="101">
        <v>27000</v>
      </c>
    </row>
    <row r="18" spans="1:7" ht="15.75" thickBot="1">
      <c r="A18" s="108">
        <v>5</v>
      </c>
      <c r="B18" s="75" t="s">
        <v>57</v>
      </c>
      <c r="C18" s="175" t="s">
        <v>68</v>
      </c>
      <c r="D18" s="121" t="s">
        <v>69</v>
      </c>
      <c r="E18" s="175" t="s">
        <v>14</v>
      </c>
      <c r="F18" s="68" t="s">
        <v>106</v>
      </c>
      <c r="G18" s="101">
        <v>50097.02</v>
      </c>
    </row>
    <row r="19" spans="1:7">
      <c r="A19" s="82">
        <v>6</v>
      </c>
      <c r="B19" s="83" t="s">
        <v>77</v>
      </c>
      <c r="C19" s="28" t="s">
        <v>38</v>
      </c>
      <c r="D19" s="57" t="s">
        <v>78</v>
      </c>
      <c r="E19" s="138" t="s">
        <v>14</v>
      </c>
      <c r="F19" s="62" t="s">
        <v>107</v>
      </c>
      <c r="G19" s="60">
        <v>9475.48</v>
      </c>
    </row>
    <row r="20" spans="1:7">
      <c r="A20" s="151"/>
      <c r="B20" s="119"/>
      <c r="C20" s="11"/>
      <c r="D20" s="10"/>
      <c r="E20" s="3" t="s">
        <v>14</v>
      </c>
      <c r="F20" s="48" t="s">
        <v>108</v>
      </c>
      <c r="G20" s="56">
        <v>6893.44</v>
      </c>
    </row>
    <row r="21" spans="1:7">
      <c r="A21" s="151"/>
      <c r="B21" s="89"/>
      <c r="C21" s="10"/>
      <c r="D21" s="11"/>
      <c r="E21" s="3" t="s">
        <v>14</v>
      </c>
      <c r="F21" s="134" t="s">
        <v>109</v>
      </c>
      <c r="G21" s="56">
        <v>3746.99</v>
      </c>
    </row>
    <row r="22" spans="1:7">
      <c r="A22" s="16"/>
      <c r="B22" s="119"/>
      <c r="C22" s="11"/>
      <c r="D22" s="10"/>
      <c r="E22" s="3" t="s">
        <v>14</v>
      </c>
      <c r="F22" s="134" t="s">
        <v>110</v>
      </c>
      <c r="G22" s="56">
        <v>34410.839999999997</v>
      </c>
    </row>
    <row r="23" spans="1:7">
      <c r="A23" s="16"/>
      <c r="B23" s="89"/>
      <c r="C23" s="10"/>
      <c r="D23" s="65"/>
      <c r="E23" s="3" t="s">
        <v>14</v>
      </c>
      <c r="F23" s="134" t="s">
        <v>111</v>
      </c>
      <c r="G23" s="56">
        <v>33049.480000000003</v>
      </c>
    </row>
    <row r="24" spans="1:7" ht="15.75" thickBot="1">
      <c r="A24" s="17"/>
      <c r="B24" s="122"/>
      <c r="C24" s="46"/>
      <c r="D24" s="59"/>
      <c r="E24" s="45" t="s">
        <v>14</v>
      </c>
      <c r="F24" s="178" t="s">
        <v>112</v>
      </c>
      <c r="G24" s="179">
        <v>11415.63</v>
      </c>
    </row>
    <row r="25" spans="1:7" ht="15.75" thickBot="1">
      <c r="A25" s="19">
        <v>7</v>
      </c>
      <c r="B25" s="102" t="s">
        <v>77</v>
      </c>
      <c r="C25" s="39" t="s">
        <v>113</v>
      </c>
      <c r="D25" s="121" t="s">
        <v>114</v>
      </c>
      <c r="E25" s="40" t="s">
        <v>14</v>
      </c>
      <c r="F25" s="55" t="s">
        <v>115</v>
      </c>
      <c r="G25" s="101">
        <v>13047.9</v>
      </c>
    </row>
    <row r="26" spans="1:7">
      <c r="A26" s="41">
        <v>8</v>
      </c>
      <c r="B26" s="83" t="s">
        <v>57</v>
      </c>
      <c r="C26" s="35" t="s">
        <v>0</v>
      </c>
      <c r="D26" s="114" t="s">
        <v>116</v>
      </c>
      <c r="E26" s="28" t="s">
        <v>14</v>
      </c>
      <c r="F26" s="61" t="s">
        <v>117</v>
      </c>
      <c r="G26" s="181">
        <v>20603.57</v>
      </c>
    </row>
    <row r="27" spans="1:7" ht="15.75" thickBot="1">
      <c r="A27" s="17"/>
      <c r="B27" s="46"/>
      <c r="C27" s="47"/>
      <c r="D27" s="46"/>
      <c r="E27" s="45" t="s">
        <v>14</v>
      </c>
      <c r="F27" s="141" t="s">
        <v>93</v>
      </c>
      <c r="G27" s="179">
        <v>49701.31</v>
      </c>
    </row>
    <row r="28" spans="1:7" ht="15.75" thickBot="1">
      <c r="A28" s="19">
        <v>9</v>
      </c>
      <c r="B28" s="75" t="s">
        <v>57</v>
      </c>
      <c r="C28" s="39" t="s">
        <v>2</v>
      </c>
      <c r="D28" s="121" t="s">
        <v>118</v>
      </c>
      <c r="E28" s="40" t="s">
        <v>14</v>
      </c>
      <c r="F28" s="120" t="s">
        <v>119</v>
      </c>
      <c r="G28" s="101">
        <v>277893.53000000003</v>
      </c>
    </row>
    <row r="29" spans="1:7">
      <c r="A29" s="41">
        <v>10</v>
      </c>
      <c r="B29" s="83" t="s">
        <v>57</v>
      </c>
      <c r="C29" s="28" t="s">
        <v>39</v>
      </c>
      <c r="D29" s="116" t="s">
        <v>64</v>
      </c>
      <c r="E29" s="116" t="s">
        <v>14</v>
      </c>
      <c r="F29" s="96" t="s">
        <v>120</v>
      </c>
      <c r="G29" s="85">
        <v>7193.45</v>
      </c>
    </row>
    <row r="30" spans="1:7">
      <c r="A30" s="16"/>
      <c r="B30" s="11"/>
      <c r="C30" s="11"/>
      <c r="D30" s="93"/>
      <c r="E30" s="94" t="s">
        <v>14</v>
      </c>
      <c r="F30" s="149" t="s">
        <v>121</v>
      </c>
      <c r="G30" s="185">
        <v>11207.44</v>
      </c>
    </row>
    <row r="31" spans="1:7" ht="15.75" thickBot="1">
      <c r="A31" s="17"/>
      <c r="B31" s="46"/>
      <c r="C31" s="46"/>
      <c r="D31" s="103"/>
      <c r="E31" s="155" t="s">
        <v>14</v>
      </c>
      <c r="F31" s="118" t="s">
        <v>122</v>
      </c>
      <c r="G31" s="177">
        <v>5009.03</v>
      </c>
    </row>
    <row r="32" spans="1:7" ht="15.75" thickBot="1">
      <c r="A32" s="17">
        <v>11</v>
      </c>
      <c r="B32" s="83" t="s">
        <v>57</v>
      </c>
      <c r="C32" s="28" t="s">
        <v>58</v>
      </c>
      <c r="D32" s="28" t="s">
        <v>59</v>
      </c>
      <c r="E32" s="187" t="s">
        <v>14</v>
      </c>
      <c r="F32" s="42" t="s">
        <v>131</v>
      </c>
      <c r="G32" s="126">
        <v>42478.29</v>
      </c>
    </row>
    <row r="33" spans="1:7" ht="15.75" thickBot="1">
      <c r="A33" s="19">
        <v>12</v>
      </c>
      <c r="B33" s="183" t="s">
        <v>84</v>
      </c>
      <c r="C33" s="39" t="s">
        <v>40</v>
      </c>
      <c r="D33" s="184" t="s">
        <v>85</v>
      </c>
      <c r="E33" s="40" t="s">
        <v>14</v>
      </c>
      <c r="F33" s="50" t="s">
        <v>123</v>
      </c>
      <c r="G33" s="43">
        <v>0</v>
      </c>
    </row>
    <row r="34" spans="1:7" ht="15.75" thickBot="1">
      <c r="A34" s="19">
        <v>13</v>
      </c>
      <c r="B34" s="186" t="s">
        <v>77</v>
      </c>
      <c r="C34" s="20" t="s">
        <v>41</v>
      </c>
      <c r="D34" s="38" t="s">
        <v>124</v>
      </c>
      <c r="E34" s="40" t="s">
        <v>14</v>
      </c>
      <c r="F34" s="50" t="s">
        <v>125</v>
      </c>
      <c r="G34" s="79">
        <v>0</v>
      </c>
    </row>
    <row r="35" spans="1:7">
      <c r="A35" s="41">
        <v>14</v>
      </c>
      <c r="B35" s="83" t="s">
        <v>57</v>
      </c>
      <c r="C35" s="57" t="s">
        <v>70</v>
      </c>
      <c r="D35" s="28" t="s">
        <v>71</v>
      </c>
      <c r="E35" s="35" t="s">
        <v>14</v>
      </c>
      <c r="F35" s="34" t="s">
        <v>126</v>
      </c>
      <c r="G35" s="92">
        <v>29234.84</v>
      </c>
    </row>
    <row r="36" spans="1:7">
      <c r="A36" s="16"/>
      <c r="B36" s="11"/>
      <c r="C36" s="10"/>
      <c r="D36" s="11"/>
      <c r="E36" s="10"/>
      <c r="F36" s="48" t="s">
        <v>127</v>
      </c>
      <c r="G36" s="15">
        <v>131830.69</v>
      </c>
    </row>
    <row r="37" spans="1:7">
      <c r="A37" s="16"/>
      <c r="B37" s="11"/>
      <c r="C37" s="10"/>
      <c r="D37" s="11"/>
      <c r="E37" s="10"/>
      <c r="F37" s="48" t="s">
        <v>128</v>
      </c>
      <c r="G37" s="15">
        <v>16631.88</v>
      </c>
    </row>
    <row r="38" spans="1:7">
      <c r="A38" s="16"/>
      <c r="B38" s="11"/>
      <c r="C38" s="10"/>
      <c r="D38" s="11"/>
      <c r="E38" s="10"/>
      <c r="F38" s="48" t="s">
        <v>129</v>
      </c>
      <c r="G38" s="15">
        <v>40280.32</v>
      </c>
    </row>
    <row r="39" spans="1:7" ht="15.75" thickBot="1">
      <c r="A39" s="17"/>
      <c r="B39" s="46"/>
      <c r="C39" s="47"/>
      <c r="D39" s="46"/>
      <c r="E39" s="47"/>
      <c r="F39" s="84" t="s">
        <v>130</v>
      </c>
      <c r="G39" s="37">
        <v>35975.71</v>
      </c>
    </row>
    <row r="40" spans="1:7" ht="15.75" customHeight="1" thickBot="1">
      <c r="A40" s="242" t="s">
        <v>16</v>
      </c>
      <c r="B40" s="243"/>
      <c r="C40" s="243"/>
      <c r="D40" s="243"/>
      <c r="E40" s="243"/>
      <c r="F40" s="244"/>
      <c r="G40" s="88">
        <f>SUM(G11:G39)</f>
        <v>1051703.0399999998</v>
      </c>
    </row>
    <row r="41" spans="1:7">
      <c r="A41" s="41">
        <v>1</v>
      </c>
      <c r="B41" s="113" t="s">
        <v>57</v>
      </c>
      <c r="C41" s="70" t="s">
        <v>31</v>
      </c>
      <c r="D41" s="57" t="s">
        <v>60</v>
      </c>
      <c r="E41" s="28" t="s">
        <v>12</v>
      </c>
      <c r="F41" s="61" t="s">
        <v>132</v>
      </c>
      <c r="G41" s="44">
        <v>32544.01</v>
      </c>
    </row>
    <row r="42" spans="1:7">
      <c r="A42" s="16"/>
      <c r="B42" s="52"/>
      <c r="C42" s="76"/>
      <c r="D42" s="51"/>
      <c r="E42" s="3" t="s">
        <v>14</v>
      </c>
      <c r="F42" s="48" t="s">
        <v>133</v>
      </c>
      <c r="G42" s="15">
        <v>1726.19</v>
      </c>
    </row>
    <row r="43" spans="1:7">
      <c r="A43" s="16"/>
      <c r="B43" s="52"/>
      <c r="C43" s="76"/>
      <c r="D43" s="51"/>
      <c r="E43" s="3" t="s">
        <v>14</v>
      </c>
      <c r="F43" s="48" t="s">
        <v>134</v>
      </c>
      <c r="G43" s="15">
        <v>25685.41</v>
      </c>
    </row>
    <row r="44" spans="1:7" ht="15.75" thickBot="1">
      <c r="A44" s="17"/>
      <c r="B44" s="58"/>
      <c r="C44" s="67"/>
      <c r="D44" s="66"/>
      <c r="E44" s="45" t="s">
        <v>14</v>
      </c>
      <c r="F44" s="137" t="s">
        <v>135</v>
      </c>
      <c r="G44" s="127">
        <v>11447.6</v>
      </c>
    </row>
    <row r="45" spans="1:7" ht="15.75" thickBot="1">
      <c r="A45" s="19">
        <v>2</v>
      </c>
      <c r="B45" s="75" t="s">
        <v>57</v>
      </c>
      <c r="C45" s="39" t="s">
        <v>32</v>
      </c>
      <c r="D45" s="20" t="s">
        <v>61</v>
      </c>
      <c r="E45" s="39" t="s">
        <v>12</v>
      </c>
      <c r="F45" s="112" t="s">
        <v>136</v>
      </c>
      <c r="G45" s="43">
        <v>29886.63</v>
      </c>
    </row>
    <row r="46" spans="1:7">
      <c r="A46" s="41">
        <v>3</v>
      </c>
      <c r="B46" s="83" t="s">
        <v>57</v>
      </c>
      <c r="C46" s="28" t="s">
        <v>0</v>
      </c>
      <c r="D46" s="28" t="s">
        <v>62</v>
      </c>
      <c r="E46" s="188" t="s">
        <v>14</v>
      </c>
      <c r="F46" s="62" t="s">
        <v>137</v>
      </c>
      <c r="G46" s="98">
        <v>10049.99</v>
      </c>
    </row>
    <row r="47" spans="1:7" ht="15.75" thickBot="1">
      <c r="A47" s="17"/>
      <c r="B47" s="46" t="s">
        <v>63</v>
      </c>
      <c r="C47" s="47"/>
      <c r="D47" s="66"/>
      <c r="E47" s="189" t="s">
        <v>14</v>
      </c>
      <c r="F47" s="42" t="s">
        <v>117</v>
      </c>
      <c r="G47" s="63">
        <v>1319.48</v>
      </c>
    </row>
    <row r="48" spans="1:7" ht="15.75" customHeight="1" thickBot="1">
      <c r="A48" s="245" t="s">
        <v>17</v>
      </c>
      <c r="B48" s="246"/>
      <c r="C48" s="246"/>
      <c r="D48" s="246"/>
      <c r="E48" s="246"/>
      <c r="F48" s="247"/>
      <c r="G48" s="104">
        <f>SUM(G41:G47)</f>
        <v>112659.31000000001</v>
      </c>
    </row>
    <row r="49" spans="1:7" ht="15.75" customHeight="1" thickBot="1">
      <c r="A49" s="106">
        <v>1</v>
      </c>
      <c r="B49" s="75" t="s">
        <v>77</v>
      </c>
      <c r="C49" s="40" t="s">
        <v>47</v>
      </c>
      <c r="D49" s="20" t="s">
        <v>138</v>
      </c>
      <c r="E49" s="39" t="s">
        <v>14</v>
      </c>
      <c r="F49" s="55" t="s">
        <v>92</v>
      </c>
      <c r="G49" s="43">
        <v>0</v>
      </c>
    </row>
    <row r="50" spans="1:7" ht="15.75" customHeight="1" thickBot="1">
      <c r="A50" s="235" t="s">
        <v>52</v>
      </c>
      <c r="B50" s="236"/>
      <c r="C50" s="236"/>
      <c r="D50" s="236"/>
      <c r="E50" s="236"/>
      <c r="F50" s="237"/>
      <c r="G50" s="79">
        <f>SUM(G49)</f>
        <v>0</v>
      </c>
    </row>
    <row r="51" spans="1:7" ht="15.75" customHeight="1">
      <c r="A51" s="107">
        <v>1</v>
      </c>
      <c r="B51" s="78" t="s">
        <v>57</v>
      </c>
      <c r="C51" s="27" t="s">
        <v>72</v>
      </c>
      <c r="D51" s="27" t="s">
        <v>139</v>
      </c>
      <c r="E51" s="28" t="s">
        <v>14</v>
      </c>
      <c r="F51" s="105" t="s">
        <v>140</v>
      </c>
      <c r="G51" s="190">
        <v>14183.44</v>
      </c>
    </row>
    <row r="52" spans="1:7" ht="15.75" customHeight="1" thickBot="1">
      <c r="A52" s="191">
        <v>2</v>
      </c>
      <c r="B52" s="192" t="s">
        <v>57</v>
      </c>
      <c r="C52" s="45" t="s">
        <v>53</v>
      </c>
      <c r="D52" s="54" t="s">
        <v>141</v>
      </c>
      <c r="E52" s="45" t="s">
        <v>14</v>
      </c>
      <c r="F52" s="42" t="s">
        <v>142</v>
      </c>
      <c r="G52" s="193">
        <v>81127.73</v>
      </c>
    </row>
    <row r="53" spans="1:7" ht="15.75" customHeight="1" thickBot="1">
      <c r="A53" s="245" t="s">
        <v>54</v>
      </c>
      <c r="B53" s="246"/>
      <c r="C53" s="246"/>
      <c r="D53" s="246"/>
      <c r="E53" s="246"/>
      <c r="F53" s="247"/>
      <c r="G53" s="104">
        <f>SUM(G51:G52)</f>
        <v>95311.17</v>
      </c>
    </row>
    <row r="54" spans="1:7" ht="15.75" thickBot="1">
      <c r="A54" s="235" t="s">
        <v>36</v>
      </c>
      <c r="B54" s="236"/>
      <c r="C54" s="236"/>
      <c r="D54" s="236"/>
      <c r="E54" s="236"/>
      <c r="F54" s="237"/>
      <c r="G54" s="21">
        <f>G10+G40+G48+G50+G53</f>
        <v>1454782.7999999998</v>
      </c>
    </row>
    <row r="55" spans="1:7">
      <c r="A55" s="77"/>
      <c r="B55" s="77"/>
      <c r="C55" s="77"/>
      <c r="D55" s="77"/>
      <c r="E55" s="77"/>
      <c r="F55" s="77"/>
      <c r="G55" s="72"/>
    </row>
  </sheetData>
  <mergeCells count="7">
    <mergeCell ref="A54:F54"/>
    <mergeCell ref="B5:G5"/>
    <mergeCell ref="A10:F10"/>
    <mergeCell ref="A40:F40"/>
    <mergeCell ref="A48:F48"/>
    <mergeCell ref="A50:F50"/>
    <mergeCell ref="A53:F53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20"/>
  <sheetViews>
    <sheetView workbookViewId="0">
      <selection activeCell="E8" sqref="E8"/>
    </sheetView>
  </sheetViews>
  <sheetFormatPr defaultRowHeight="15"/>
  <cols>
    <col min="1" max="1" width="6.140625" customWidth="1"/>
    <col min="2" max="2" width="16.140625" customWidth="1"/>
    <col min="3" max="3" width="16" customWidth="1"/>
    <col min="4" max="4" width="17" customWidth="1"/>
    <col min="5" max="5" width="13.28515625" customWidth="1"/>
    <col min="6" max="6" width="19.140625" customWidth="1"/>
    <col min="7" max="7" width="13" customWidth="1"/>
  </cols>
  <sheetData>
    <row r="4" spans="1:7">
      <c r="C4" s="22" t="s">
        <v>214</v>
      </c>
      <c r="D4" s="22"/>
      <c r="G4" s="18" t="s">
        <v>51</v>
      </c>
    </row>
    <row r="5" spans="1:7" ht="15.75" thickBot="1">
      <c r="B5" s="248"/>
      <c r="C5" s="248"/>
      <c r="D5" s="248"/>
      <c r="E5" s="248"/>
      <c r="F5" s="248"/>
      <c r="G5" s="248"/>
    </row>
    <row r="6" spans="1:7">
      <c r="A6" s="7" t="s">
        <v>3</v>
      </c>
      <c r="B6" s="4" t="s">
        <v>4</v>
      </c>
      <c r="C6" s="4" t="s">
        <v>5</v>
      </c>
      <c r="D6" s="5" t="s">
        <v>6</v>
      </c>
      <c r="E6" s="5" t="s">
        <v>19</v>
      </c>
      <c r="F6" s="5" t="s">
        <v>7</v>
      </c>
      <c r="G6" s="12" t="s">
        <v>15</v>
      </c>
    </row>
    <row r="7" spans="1:7" ht="15.75" thickBot="1">
      <c r="A7" s="36" t="s">
        <v>8</v>
      </c>
      <c r="B7" s="196"/>
      <c r="C7" s="196"/>
      <c r="D7" s="196" t="s">
        <v>9</v>
      </c>
      <c r="E7" s="196" t="s">
        <v>18</v>
      </c>
      <c r="F7" s="196" t="s">
        <v>10</v>
      </c>
      <c r="G7" s="197" t="s">
        <v>13</v>
      </c>
    </row>
    <row r="8" spans="1:7">
      <c r="A8" s="41">
        <v>1</v>
      </c>
      <c r="B8" s="83" t="s">
        <v>77</v>
      </c>
      <c r="C8" s="35" t="s">
        <v>0</v>
      </c>
      <c r="D8" s="28" t="s">
        <v>82</v>
      </c>
      <c r="E8" s="198" t="s">
        <v>143</v>
      </c>
      <c r="F8" s="180" t="s">
        <v>144</v>
      </c>
      <c r="G8" s="98">
        <v>980.34</v>
      </c>
    </row>
    <row r="9" spans="1:7">
      <c r="A9" s="16"/>
      <c r="B9" s="89" t="s">
        <v>83</v>
      </c>
      <c r="C9" s="10"/>
      <c r="D9" s="163"/>
      <c r="E9" s="195" t="s">
        <v>143</v>
      </c>
      <c r="F9" s="176" t="s">
        <v>145</v>
      </c>
      <c r="G9" s="15">
        <v>653.55999999999995</v>
      </c>
    </row>
    <row r="10" spans="1:7" ht="15.75" thickBot="1">
      <c r="A10" s="17"/>
      <c r="B10" s="46"/>
      <c r="C10" s="47"/>
      <c r="D10" s="66"/>
      <c r="E10" s="189" t="s">
        <v>143</v>
      </c>
      <c r="F10" s="90" t="s">
        <v>146</v>
      </c>
      <c r="G10" s="97">
        <v>653.55999999999995</v>
      </c>
    </row>
    <row r="11" spans="1:7" ht="18" customHeight="1" thickBot="1">
      <c r="A11" s="19">
        <v>2</v>
      </c>
      <c r="B11" s="75" t="s">
        <v>77</v>
      </c>
      <c r="C11" s="39" t="s">
        <v>147</v>
      </c>
      <c r="D11" s="39" t="s">
        <v>90</v>
      </c>
      <c r="E11" s="39" t="s">
        <v>143</v>
      </c>
      <c r="F11" s="87" t="s">
        <v>148</v>
      </c>
      <c r="G11" s="43">
        <v>653.55999999999995</v>
      </c>
    </row>
    <row r="12" spans="1:7" ht="15.75" customHeight="1" thickBot="1">
      <c r="A12" s="226" t="s">
        <v>35</v>
      </c>
      <c r="B12" s="227"/>
      <c r="C12" s="227"/>
      <c r="D12" s="227"/>
      <c r="E12" s="227"/>
      <c r="F12" s="228"/>
      <c r="G12" s="88">
        <f>SUM(G8:G11)</f>
        <v>2941.02</v>
      </c>
    </row>
    <row r="13" spans="1:7">
      <c r="A13" s="41">
        <v>1</v>
      </c>
      <c r="B13" s="83" t="s">
        <v>77</v>
      </c>
      <c r="C13" s="35" t="s">
        <v>39</v>
      </c>
      <c r="D13" s="28" t="s">
        <v>81</v>
      </c>
      <c r="E13" s="3" t="s">
        <v>50</v>
      </c>
      <c r="F13" s="48" t="s">
        <v>149</v>
      </c>
      <c r="G13" s="162">
        <v>326.77999999999997</v>
      </c>
    </row>
    <row r="14" spans="1:7">
      <c r="A14" s="16"/>
      <c r="B14" s="11"/>
      <c r="C14" s="10"/>
      <c r="D14" s="11"/>
      <c r="E14" s="3" t="s">
        <v>50</v>
      </c>
      <c r="F14" s="149" t="s">
        <v>150</v>
      </c>
      <c r="G14" s="150">
        <v>326.77999999999997</v>
      </c>
    </row>
    <row r="15" spans="1:7" ht="15.75" thickBot="1">
      <c r="A15" s="16"/>
      <c r="B15" s="11"/>
      <c r="C15" s="10"/>
      <c r="D15" s="11"/>
      <c r="E15" s="3" t="s">
        <v>50</v>
      </c>
      <c r="F15" s="48" t="s">
        <v>151</v>
      </c>
      <c r="G15" s="162">
        <v>653.55999999999995</v>
      </c>
    </row>
    <row r="16" spans="1:7" ht="15.75" thickBot="1">
      <c r="A16" s="232" t="s">
        <v>42</v>
      </c>
      <c r="B16" s="233"/>
      <c r="C16" s="233"/>
      <c r="D16" s="233"/>
      <c r="E16" s="233"/>
      <c r="F16" s="234"/>
      <c r="G16" s="21">
        <f>SUM(G13:G15)</f>
        <v>1307.1199999999999</v>
      </c>
    </row>
    <row r="17" spans="1:7">
      <c r="A17" s="81">
        <v>1</v>
      </c>
      <c r="B17" s="83" t="s">
        <v>77</v>
      </c>
      <c r="C17" s="28" t="s">
        <v>0</v>
      </c>
      <c r="D17" s="57" t="s">
        <v>86</v>
      </c>
      <c r="E17" s="159" t="s">
        <v>50</v>
      </c>
      <c r="F17" s="61" t="s">
        <v>152</v>
      </c>
      <c r="G17" s="44">
        <v>1633.9</v>
      </c>
    </row>
    <row r="18" spans="1:7" ht="15.75" thickBot="1">
      <c r="A18" s="17"/>
      <c r="B18" s="46" t="s">
        <v>87</v>
      </c>
      <c r="C18" s="46"/>
      <c r="D18" s="59"/>
      <c r="E18" s="46"/>
      <c r="F18" s="47"/>
      <c r="G18" s="199"/>
    </row>
    <row r="19" spans="1:7" ht="15.75" thickBot="1">
      <c r="A19" s="232" t="s">
        <v>23</v>
      </c>
      <c r="B19" s="233"/>
      <c r="C19" s="233"/>
      <c r="D19" s="233"/>
      <c r="E19" s="233"/>
      <c r="F19" s="234"/>
      <c r="G19" s="21">
        <f>SUM(G17:G18)</f>
        <v>1633.9</v>
      </c>
    </row>
    <row r="20" spans="1:7" ht="15.75" thickBot="1">
      <c r="A20" s="226" t="s">
        <v>26</v>
      </c>
      <c r="B20" s="227"/>
      <c r="C20" s="227"/>
      <c r="D20" s="227"/>
      <c r="E20" s="227"/>
      <c r="F20" s="228"/>
      <c r="G20" s="21">
        <f>G12+G16+G19</f>
        <v>5882.0399999999991</v>
      </c>
    </row>
  </sheetData>
  <mergeCells count="5">
    <mergeCell ref="B5:G5"/>
    <mergeCell ref="A12:F12"/>
    <mergeCell ref="A16:F16"/>
    <mergeCell ref="A20:F20"/>
    <mergeCell ref="A19:F19"/>
  </mergeCells>
  <printOptions horizontalCentered="1"/>
  <pageMargins left="0" right="0" top="0.74803149606299213" bottom="0.74803149606299213" header="0.31496062992125984" footer="0.11811023622047245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G31"/>
  <sheetViews>
    <sheetView tabSelected="1" workbookViewId="0">
      <selection activeCell="E17" sqref="E17"/>
    </sheetView>
  </sheetViews>
  <sheetFormatPr defaultRowHeight="15"/>
  <cols>
    <col min="1" max="1" width="7.140625" customWidth="1"/>
    <col min="2" max="2" width="16.28515625" customWidth="1"/>
    <col min="3" max="3" width="15.28515625" customWidth="1"/>
    <col min="4" max="4" width="16.85546875" customWidth="1"/>
    <col min="5" max="5" width="13.42578125" customWidth="1"/>
    <col min="6" max="6" width="19.7109375" customWidth="1"/>
    <col min="7" max="7" width="13.5703125" customWidth="1"/>
  </cols>
  <sheetData>
    <row r="4" spans="1:7" ht="15.75">
      <c r="A4" s="24"/>
      <c r="B4" s="24"/>
      <c r="C4" s="25" t="s">
        <v>215</v>
      </c>
      <c r="D4" s="25"/>
      <c r="E4" s="24"/>
      <c r="F4" s="26" t="s">
        <v>22</v>
      </c>
    </row>
    <row r="6" spans="1:7" ht="15.75" thickBot="1"/>
    <row r="7" spans="1:7">
      <c r="A7" s="7" t="s">
        <v>3</v>
      </c>
      <c r="B7" s="4" t="s">
        <v>4</v>
      </c>
      <c r="C7" s="4" t="s">
        <v>5</v>
      </c>
      <c r="D7" s="5" t="s">
        <v>6</v>
      </c>
      <c r="E7" s="5" t="s">
        <v>19</v>
      </c>
      <c r="F7" s="5" t="s">
        <v>7</v>
      </c>
      <c r="G7" s="12" t="s">
        <v>15</v>
      </c>
    </row>
    <row r="8" spans="1:7" ht="15.75" thickBot="1">
      <c r="A8" s="8" t="s">
        <v>8</v>
      </c>
      <c r="B8" s="6"/>
      <c r="C8" s="6"/>
      <c r="D8" s="6" t="s">
        <v>9</v>
      </c>
      <c r="E8" s="6" t="s">
        <v>18</v>
      </c>
      <c r="F8" s="6" t="s">
        <v>10</v>
      </c>
      <c r="G8" s="13" t="s">
        <v>13</v>
      </c>
    </row>
    <row r="9" spans="1:7" ht="17.25" customHeight="1">
      <c r="A9" s="41">
        <v>1</v>
      </c>
      <c r="B9" s="83" t="s">
        <v>77</v>
      </c>
      <c r="C9" s="35" t="s">
        <v>38</v>
      </c>
      <c r="D9" s="114" t="s">
        <v>78</v>
      </c>
      <c r="E9" s="35" t="s">
        <v>34</v>
      </c>
      <c r="F9" s="34" t="s">
        <v>153</v>
      </c>
      <c r="G9" s="60">
        <v>479.15</v>
      </c>
    </row>
    <row r="10" spans="1:7" ht="17.25" customHeight="1">
      <c r="A10" s="16"/>
      <c r="B10" s="89"/>
      <c r="C10" s="10"/>
      <c r="D10" s="110"/>
      <c r="E10" s="144" t="s">
        <v>34</v>
      </c>
      <c r="F10" s="49" t="s">
        <v>154</v>
      </c>
      <c r="G10" s="56">
        <v>1199.54</v>
      </c>
    </row>
    <row r="11" spans="1:7" ht="17.25" customHeight="1">
      <c r="A11" s="16"/>
      <c r="B11" s="89"/>
      <c r="C11" s="10"/>
      <c r="D11" s="110"/>
      <c r="E11" s="144" t="s">
        <v>34</v>
      </c>
      <c r="F11" s="49" t="s">
        <v>155</v>
      </c>
      <c r="G11" s="56">
        <v>557.39</v>
      </c>
    </row>
    <row r="12" spans="1:7" ht="17.25" customHeight="1">
      <c r="A12" s="16"/>
      <c r="B12" s="89"/>
      <c r="C12" s="10"/>
      <c r="D12" s="110"/>
      <c r="E12" s="144" t="s">
        <v>34</v>
      </c>
      <c r="F12" s="49" t="s">
        <v>156</v>
      </c>
      <c r="G12" s="56">
        <v>1667.33</v>
      </c>
    </row>
    <row r="13" spans="1:7" ht="17.25" customHeight="1">
      <c r="A13" s="16"/>
      <c r="B13" s="89"/>
      <c r="C13" s="10"/>
      <c r="D13" s="110"/>
      <c r="E13" s="144" t="s">
        <v>34</v>
      </c>
      <c r="F13" s="49" t="s">
        <v>157</v>
      </c>
      <c r="G13" s="56">
        <v>2248.1</v>
      </c>
    </row>
    <row r="14" spans="1:7" ht="17.25" customHeight="1" thickBot="1">
      <c r="A14" s="17"/>
      <c r="B14" s="91"/>
      <c r="C14" s="47"/>
      <c r="D14" s="66"/>
      <c r="E14" s="200" t="s">
        <v>34</v>
      </c>
      <c r="F14" s="42" t="s">
        <v>158</v>
      </c>
      <c r="G14" s="179">
        <v>1734.26</v>
      </c>
    </row>
    <row r="15" spans="1:7" ht="17.25" customHeight="1">
      <c r="A15" s="81">
        <v>2</v>
      </c>
      <c r="B15" s="83" t="s">
        <v>57</v>
      </c>
      <c r="C15" s="35" t="s">
        <v>39</v>
      </c>
      <c r="D15" s="28" t="s">
        <v>64</v>
      </c>
      <c r="E15" s="28" t="s">
        <v>65</v>
      </c>
      <c r="F15" s="96" t="s">
        <v>159</v>
      </c>
      <c r="G15" s="98">
        <v>806.85</v>
      </c>
    </row>
    <row r="16" spans="1:7" ht="17.25" customHeight="1">
      <c r="A16" s="135"/>
      <c r="B16" s="11"/>
      <c r="C16" s="65"/>
      <c r="D16" s="11"/>
      <c r="E16" s="9" t="s">
        <v>65</v>
      </c>
      <c r="F16" s="99" t="s">
        <v>160</v>
      </c>
      <c r="G16" s="15">
        <v>994.1</v>
      </c>
    </row>
    <row r="17" spans="1:7" ht="17.25" customHeight="1" thickBot="1">
      <c r="A17" s="17"/>
      <c r="B17" s="109"/>
      <c r="C17" s="47"/>
      <c r="D17" s="66"/>
      <c r="E17" s="45" t="s">
        <v>65</v>
      </c>
      <c r="F17" s="118" t="s">
        <v>161</v>
      </c>
      <c r="G17" s="97">
        <v>443.39</v>
      </c>
    </row>
    <row r="18" spans="1:7" ht="17.25" customHeight="1" thickBot="1">
      <c r="A18" s="232" t="s">
        <v>42</v>
      </c>
      <c r="B18" s="233"/>
      <c r="C18" s="233"/>
      <c r="D18" s="233"/>
      <c r="E18" s="233"/>
      <c r="F18" s="234"/>
      <c r="G18" s="142">
        <f>SUM(G9:G17)</f>
        <v>10130.11</v>
      </c>
    </row>
    <row r="19" spans="1:7" ht="17.25" customHeight="1">
      <c r="A19" s="81">
        <v>1</v>
      </c>
      <c r="B19" s="113" t="s">
        <v>57</v>
      </c>
      <c r="C19" s="70" t="s">
        <v>31</v>
      </c>
      <c r="D19" s="57" t="s">
        <v>60</v>
      </c>
      <c r="E19" s="28" t="s">
        <v>34</v>
      </c>
      <c r="F19" s="61" t="s">
        <v>162</v>
      </c>
      <c r="G19" s="60">
        <v>524.77</v>
      </c>
    </row>
    <row r="20" spans="1:7" ht="17.25" customHeight="1">
      <c r="A20" s="135"/>
      <c r="B20" s="11" t="s">
        <v>49</v>
      </c>
      <c r="C20" s="11"/>
      <c r="D20" s="152"/>
      <c r="E20" s="9" t="s">
        <v>34</v>
      </c>
      <c r="F20" s="140" t="s">
        <v>163</v>
      </c>
      <c r="G20" s="56">
        <v>1226.43</v>
      </c>
    </row>
    <row r="21" spans="1:7" ht="17.25" customHeight="1" thickBot="1">
      <c r="A21" s="165"/>
      <c r="B21" s="154"/>
      <c r="C21" s="154"/>
      <c r="D21" s="166"/>
      <c r="E21" s="45" t="s">
        <v>34</v>
      </c>
      <c r="F21" s="141" t="s">
        <v>164</v>
      </c>
      <c r="G21" s="179">
        <v>447.17</v>
      </c>
    </row>
    <row r="22" spans="1:7" ht="17.25" customHeight="1" thickBot="1">
      <c r="A22" s="19">
        <v>2</v>
      </c>
      <c r="B22" s="75" t="s">
        <v>57</v>
      </c>
      <c r="C22" s="39" t="s">
        <v>32</v>
      </c>
      <c r="D22" s="20" t="s">
        <v>61</v>
      </c>
      <c r="E22" s="39" t="s">
        <v>34</v>
      </c>
      <c r="F22" s="112" t="s">
        <v>165</v>
      </c>
      <c r="G22" s="43">
        <v>420.89</v>
      </c>
    </row>
    <row r="23" spans="1:7" ht="17.25" customHeight="1">
      <c r="A23" s="41"/>
      <c r="B23" s="83" t="s">
        <v>57</v>
      </c>
      <c r="C23" s="35" t="s">
        <v>0</v>
      </c>
      <c r="D23" s="28" t="s">
        <v>62</v>
      </c>
      <c r="E23" s="201" t="s">
        <v>46</v>
      </c>
      <c r="F23" s="62" t="s">
        <v>166</v>
      </c>
      <c r="G23" s="98">
        <v>748.38</v>
      </c>
    </row>
    <row r="24" spans="1:7" ht="17.25" customHeight="1">
      <c r="A24" s="16"/>
      <c r="B24" s="11" t="s">
        <v>63</v>
      </c>
      <c r="C24" s="10"/>
      <c r="D24" s="110"/>
      <c r="E24" s="147" t="s">
        <v>46</v>
      </c>
      <c r="F24" s="48" t="s">
        <v>167</v>
      </c>
      <c r="G24" s="15">
        <v>595.69000000000005</v>
      </c>
    </row>
    <row r="25" spans="1:7" ht="17.25" customHeight="1">
      <c r="A25" s="16"/>
      <c r="B25" s="89"/>
      <c r="C25" s="10"/>
      <c r="D25" s="11"/>
      <c r="E25" s="147" t="s">
        <v>46</v>
      </c>
      <c r="F25" s="48" t="s">
        <v>168</v>
      </c>
      <c r="G25" s="15">
        <v>583.58000000000004</v>
      </c>
    </row>
    <row r="26" spans="1:7" ht="17.25" customHeight="1" thickBot="1">
      <c r="A26" s="17"/>
      <c r="B26" s="91"/>
      <c r="C26" s="47"/>
      <c r="D26" s="46"/>
      <c r="E26" s="153" t="s">
        <v>46</v>
      </c>
      <c r="F26" s="42" t="s">
        <v>169</v>
      </c>
      <c r="G26" s="97">
        <v>1168.83</v>
      </c>
    </row>
    <row r="27" spans="1:7" ht="17.25" customHeight="1" thickBot="1">
      <c r="A27" s="226" t="s">
        <v>80</v>
      </c>
      <c r="B27" s="227"/>
      <c r="C27" s="227"/>
      <c r="D27" s="227"/>
      <c r="E27" s="227"/>
      <c r="F27" s="228"/>
      <c r="G27" s="88">
        <f>SUM(G19:G26)</f>
        <v>5715.74</v>
      </c>
    </row>
    <row r="28" spans="1:7" ht="15.75" thickBot="1">
      <c r="A28" s="232" t="s">
        <v>26</v>
      </c>
      <c r="B28" s="233"/>
      <c r="C28" s="233"/>
      <c r="D28" s="233"/>
      <c r="E28" s="233"/>
      <c r="F28" s="234"/>
      <c r="G28" s="21">
        <f>G18+G27</f>
        <v>15845.85</v>
      </c>
    </row>
    <row r="31" spans="1:7">
      <c r="C31" s="80"/>
    </row>
  </sheetData>
  <mergeCells count="3">
    <mergeCell ref="A28:F28"/>
    <mergeCell ref="A18:F18"/>
    <mergeCell ref="A27:F27"/>
  </mergeCells>
  <pageMargins left="0.11811023622047245" right="0.11811023622047245" top="0.74803149606299213" bottom="0.74803149606299213" header="0.31496062992125984" footer="0.31496062992125984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22"/>
  <sheetViews>
    <sheetView workbookViewId="0">
      <selection activeCell="G23" sqref="G23"/>
    </sheetView>
  </sheetViews>
  <sheetFormatPr defaultRowHeight="15"/>
  <cols>
    <col min="1" max="1" width="5.140625" customWidth="1"/>
    <col min="2" max="2" width="16.5703125" customWidth="1"/>
    <col min="3" max="3" width="15.28515625" customWidth="1"/>
    <col min="4" max="4" width="17" customWidth="1"/>
    <col min="5" max="5" width="14.140625" customWidth="1"/>
    <col min="6" max="6" width="20.140625" customWidth="1"/>
    <col min="7" max="7" width="14.7109375" customWidth="1"/>
  </cols>
  <sheetData>
    <row r="3" spans="1:9" ht="19.5">
      <c r="C3" s="2"/>
    </row>
    <row r="6" spans="1:9" ht="27.75" customHeight="1">
      <c r="C6" s="2" t="s">
        <v>193</v>
      </c>
    </row>
    <row r="8" spans="1:9" ht="17.25" customHeight="1" thickBot="1"/>
    <row r="9" spans="1:9" ht="17.25" customHeight="1">
      <c r="A9" s="30" t="s">
        <v>3</v>
      </c>
      <c r="B9" s="29" t="s">
        <v>4</v>
      </c>
      <c r="C9" s="4" t="s">
        <v>5</v>
      </c>
      <c r="D9" s="5" t="s">
        <v>6</v>
      </c>
      <c r="E9" s="5" t="s">
        <v>19</v>
      </c>
      <c r="F9" s="5" t="s">
        <v>7</v>
      </c>
      <c r="G9" s="23" t="s">
        <v>20</v>
      </c>
    </row>
    <row r="10" spans="1:9" ht="17.25" customHeight="1" thickBot="1">
      <c r="A10" s="31" t="s">
        <v>8</v>
      </c>
      <c r="B10" s="32"/>
      <c r="C10" s="6"/>
      <c r="D10" s="6" t="s">
        <v>9</v>
      </c>
      <c r="E10" s="6" t="s">
        <v>24</v>
      </c>
      <c r="F10" s="6" t="s">
        <v>10</v>
      </c>
      <c r="G10" s="33" t="s">
        <v>11</v>
      </c>
    </row>
    <row r="11" spans="1:9">
      <c r="A11" s="14">
        <v>1</v>
      </c>
      <c r="B11" s="172" t="s">
        <v>180</v>
      </c>
      <c r="C11" s="28" t="s">
        <v>147</v>
      </c>
      <c r="D11" s="28" t="s">
        <v>90</v>
      </c>
      <c r="E11" s="158" t="s">
        <v>43</v>
      </c>
      <c r="F11" s="174" t="s">
        <v>184</v>
      </c>
      <c r="G11" s="98">
        <v>720</v>
      </c>
      <c r="I11" s="130"/>
    </row>
    <row r="12" spans="1:9" ht="15.75" thickBot="1">
      <c r="A12" s="160"/>
      <c r="B12" s="194" t="s">
        <v>90</v>
      </c>
      <c r="C12" s="46"/>
      <c r="D12" s="164"/>
      <c r="E12" s="182" t="s">
        <v>43</v>
      </c>
      <c r="F12" s="90" t="s">
        <v>185</v>
      </c>
      <c r="G12" s="97">
        <v>120</v>
      </c>
      <c r="I12" s="130"/>
    </row>
    <row r="13" spans="1:9" ht="15.75" thickBot="1">
      <c r="A13" s="249" t="s">
        <v>186</v>
      </c>
      <c r="B13" s="250"/>
      <c r="C13" s="250"/>
      <c r="D13" s="250"/>
      <c r="E13" s="250"/>
      <c r="F13" s="251"/>
      <c r="G13" s="207">
        <f>SUM(G11:G12)</f>
        <v>840</v>
      </c>
      <c r="I13" s="130"/>
    </row>
    <row r="14" spans="1:9">
      <c r="A14" s="81">
        <v>1</v>
      </c>
      <c r="B14" s="83" t="s">
        <v>180</v>
      </c>
      <c r="C14" s="116" t="s">
        <v>37</v>
      </c>
      <c r="D14" s="27" t="s">
        <v>187</v>
      </c>
      <c r="E14" s="27" t="s">
        <v>43</v>
      </c>
      <c r="F14" s="86" t="s">
        <v>189</v>
      </c>
      <c r="G14" s="92">
        <v>20748</v>
      </c>
      <c r="I14" s="130"/>
    </row>
    <row r="15" spans="1:9" ht="15.75" thickBot="1">
      <c r="A15" s="223"/>
      <c r="B15" s="136" t="s">
        <v>188</v>
      </c>
      <c r="C15" s="211"/>
      <c r="D15" s="212"/>
      <c r="E15" s="210"/>
      <c r="F15" s="213"/>
      <c r="G15" s="123"/>
      <c r="I15" s="130"/>
    </row>
    <row r="16" spans="1:9" ht="15.75" thickBot="1">
      <c r="A16" s="232" t="s">
        <v>212</v>
      </c>
      <c r="B16" s="233"/>
      <c r="C16" s="233"/>
      <c r="D16" s="233"/>
      <c r="E16" s="233"/>
      <c r="F16" s="234"/>
      <c r="G16" s="139">
        <f>G14</f>
        <v>20748</v>
      </c>
      <c r="I16" s="130"/>
    </row>
    <row r="17" spans="1:9">
      <c r="A17" s="16">
        <v>1</v>
      </c>
      <c r="B17" s="146" t="s">
        <v>77</v>
      </c>
      <c r="C17" s="9" t="s">
        <v>0</v>
      </c>
      <c r="D17" s="152" t="s">
        <v>86</v>
      </c>
      <c r="E17" s="208" t="s">
        <v>55</v>
      </c>
      <c r="F17" s="64" t="s">
        <v>190</v>
      </c>
      <c r="G17" s="224">
        <v>879.6</v>
      </c>
      <c r="I17" s="130"/>
    </row>
    <row r="18" spans="1:9">
      <c r="A18" s="148"/>
      <c r="B18" s="11" t="s">
        <v>87</v>
      </c>
      <c r="C18" s="11"/>
      <c r="D18" s="152"/>
      <c r="E18" s="131" t="s">
        <v>56</v>
      </c>
      <c r="F18" s="209" t="s">
        <v>191</v>
      </c>
      <c r="G18" s="15">
        <v>72313.2</v>
      </c>
      <c r="I18" s="130"/>
    </row>
    <row r="19" spans="1:9" ht="15.75" customHeight="1">
      <c r="A19" s="225"/>
      <c r="B19" s="89"/>
      <c r="C19" s="11"/>
      <c r="D19" s="93"/>
      <c r="E19" s="208" t="s">
        <v>55</v>
      </c>
      <c r="F19" s="64" t="s">
        <v>192</v>
      </c>
      <c r="G19" s="224">
        <v>638.4</v>
      </c>
      <c r="I19" s="130"/>
    </row>
    <row r="20" spans="1:9" ht="15.75" thickBot="1">
      <c r="A20" s="17"/>
      <c r="B20" s="46"/>
      <c r="C20" s="46"/>
      <c r="D20" s="47"/>
      <c r="E20" s="111" t="s">
        <v>55</v>
      </c>
      <c r="F20" s="42" t="s">
        <v>211</v>
      </c>
      <c r="G20" s="97">
        <v>1080</v>
      </c>
      <c r="I20" s="130"/>
    </row>
    <row r="21" spans="1:9" ht="15.75" thickBot="1">
      <c r="A21" s="232" t="s">
        <v>75</v>
      </c>
      <c r="B21" s="233"/>
      <c r="C21" s="233"/>
      <c r="D21" s="233"/>
      <c r="E21" s="233"/>
      <c r="F21" s="234"/>
      <c r="G21" s="21">
        <f>SUM(G17:G20)</f>
        <v>74911.199999999997</v>
      </c>
    </row>
    <row r="22" spans="1:9" ht="15.75" thickBot="1">
      <c r="A22" s="232" t="s">
        <v>76</v>
      </c>
      <c r="B22" s="233"/>
      <c r="C22" s="233"/>
      <c r="D22" s="233"/>
      <c r="E22" s="233"/>
      <c r="F22" s="234"/>
      <c r="G22" s="21">
        <f>G13+G16+G21</f>
        <v>96499.199999999997</v>
      </c>
    </row>
  </sheetData>
  <mergeCells count="4">
    <mergeCell ref="A13:F13"/>
    <mergeCell ref="A21:F21"/>
    <mergeCell ref="A22:F22"/>
    <mergeCell ref="A16:F16"/>
  </mergeCells>
  <pageMargins left="0.19685039370078741" right="0.19685039370078741" top="0.74803149606299213" bottom="0.74803149606299213" header="0.31496062992125984" footer="0.31496062992125984"/>
  <pageSetup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PROGRAME</vt:lpstr>
      <vt:lpstr>UNICE</vt:lpstr>
      <vt:lpstr>UNICE CV</vt:lpstr>
      <vt:lpstr>PENS.50%</vt:lpstr>
      <vt:lpstr>TESTE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clarisa</cp:lastModifiedBy>
  <cp:lastPrinted>2019-08-08T06:26:41Z</cp:lastPrinted>
  <dcterms:created xsi:type="dcterms:W3CDTF">2018-07-04T12:33:56Z</dcterms:created>
  <dcterms:modified xsi:type="dcterms:W3CDTF">2019-08-14T06:20:31Z</dcterms:modified>
</cp:coreProperties>
</file>